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.serughetti\Desktop\"/>
    </mc:Choice>
  </mc:AlternateContent>
  <xr:revisionPtr revIDLastSave="0" documentId="8_{F726EE31-5E29-463C-9069-C499F7DA032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ILANCIO 2025" sheetId="5" r:id="rId1"/>
    <sheet name="EROGAZIONI LIBERALI" sheetId="2" r:id="rId2"/>
    <sheet name="REGISTRO" sheetId="3" r:id="rId3"/>
    <sheet name="BILANCIO 2024" sheetId="1" r:id="rId4"/>
    <sheet name="CONSUNTIVO 2024" sheetId="4" r:id="rId5"/>
    <sheet name="PREVISIONE 2025" sheetId="6" r:id="rId6"/>
    <sheet name="Foglio1" sheetId="7" r:id="rId7"/>
  </sheets>
  <definedNames>
    <definedName name="_xlnm._FilterDatabase" localSheetId="3" hidden="1">'BILANCIO 2024'!$A$3:$G$501</definedName>
    <definedName name="_xlnm._FilterDatabase" localSheetId="0" hidden="1">'BILANCIO 2025'!$A$3:$H$410</definedName>
    <definedName name="_xlnm.Print_Area" localSheetId="3">'BILANCIO 2024'!$A$1:$H$502</definedName>
    <definedName name="_xlnm.Print_Area" localSheetId="0">'BILANCIO 2025'!$B$1:$H$101</definedName>
    <definedName name="_xlnm.Print_Area" localSheetId="4">'CONSUNTIVO 2024'!$K$21:$M$32</definedName>
    <definedName name="_xlnm.Print_Area" localSheetId="5">'PREVISIONE 2025'!$A$1:$B$50</definedName>
    <definedName name="_xlnm.Print_Area" localSheetId="2">REGISTRO!$A$53:$D$74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4" i="5" l="1"/>
  <c r="F375" i="5"/>
  <c r="F376" i="5"/>
  <c r="F377" i="5" s="1"/>
  <c r="F378" i="5" s="1"/>
  <c r="F379" i="5" s="1"/>
  <c r="F380" i="5" s="1"/>
  <c r="F381" i="5"/>
  <c r="F382" i="5"/>
  <c r="F383" i="5"/>
  <c r="F384" i="5"/>
  <c r="F385" i="5"/>
  <c r="F386" i="5"/>
  <c r="F387" i="5"/>
  <c r="F388" i="5"/>
  <c r="F368" i="5"/>
  <c r="F369" i="5"/>
  <c r="F370" i="5"/>
  <c r="F371" i="5" s="1"/>
  <c r="F372" i="5" s="1"/>
  <c r="F373" i="5"/>
  <c r="C15" i="3"/>
  <c r="C56" i="3"/>
  <c r="C46" i="3"/>
  <c r="D25" i="2"/>
  <c r="C38" i="3"/>
  <c r="C30" i="3"/>
  <c r="C25" i="3"/>
  <c r="C21" i="3"/>
  <c r="Q72" i="4"/>
  <c r="B40" i="2"/>
  <c r="C10" i="3"/>
  <c r="B46" i="6"/>
  <c r="B43" i="6"/>
  <c r="B33" i="6"/>
  <c r="B25" i="6"/>
  <c r="B16" i="6"/>
  <c r="E500" i="1"/>
  <c r="D500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Q213" i="4"/>
  <c r="Q208" i="4"/>
  <c r="Q199" i="4"/>
  <c r="Q189" i="4"/>
  <c r="Q186" i="4"/>
  <c r="Q168" i="4"/>
  <c r="Q153" i="4"/>
  <c r="Q140" i="4"/>
  <c r="M128" i="4"/>
  <c r="M125" i="4"/>
  <c r="Q123" i="4"/>
  <c r="M117" i="4"/>
  <c r="Q114" i="4"/>
  <c r="M114" i="4"/>
  <c r="M111" i="4"/>
  <c r="Q98" i="4"/>
  <c r="Q93" i="4"/>
  <c r="Q88" i="4"/>
  <c r="Q76" i="4"/>
  <c r="E67" i="4"/>
  <c r="E64" i="4"/>
  <c r="M62" i="4"/>
  <c r="E58" i="4"/>
  <c r="E51" i="4"/>
  <c r="I47" i="4"/>
  <c r="E47" i="4"/>
  <c r="M45" i="4"/>
  <c r="Q44" i="4"/>
  <c r="M42" i="4"/>
  <c r="E42" i="4"/>
  <c r="Q41" i="4"/>
  <c r="E37" i="4"/>
  <c r="E33" i="4"/>
  <c r="M32" i="4"/>
  <c r="E29" i="4"/>
  <c r="Q28" i="4"/>
  <c r="M28" i="4"/>
  <c r="Q23" i="4"/>
  <c r="E23" i="4"/>
  <c r="M20" i="4"/>
  <c r="I19" i="4"/>
  <c r="M17" i="4"/>
  <c r="M14" i="4"/>
  <c r="Q12" i="4"/>
  <c r="M5" i="4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16" i="2" l="1"/>
  <c r="D116" i="2"/>
  <c r="C116" i="2"/>
  <c r="B116" i="2"/>
  <c r="E115" i="2"/>
  <c r="E114" i="2"/>
  <c r="E113" i="2"/>
  <c r="E112" i="2"/>
  <c r="E111" i="2"/>
  <c r="E110" i="2"/>
  <c r="E109" i="2"/>
  <c r="E116" i="2" l="1"/>
  <c r="F19" i="5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</calcChain>
</file>

<file path=xl/sharedStrings.xml><?xml version="1.0" encoding="utf-8"?>
<sst xmlns="http://schemas.openxmlformats.org/spreadsheetml/2006/main" count="2623" uniqueCount="912">
  <si>
    <t>USCITE</t>
  </si>
  <si>
    <t>Proventi gestione ordinaria - L.3/2019</t>
  </si>
  <si>
    <t>GENNAIO</t>
  </si>
  <si>
    <t>Avanzo gestione esercizio finanziario 2023 a credito</t>
  </si>
  <si>
    <t>A2</t>
  </si>
  <si>
    <t>Tesseramento  2023</t>
  </si>
  <si>
    <t>A10</t>
  </si>
  <si>
    <t>Competenze interessi avere</t>
  </si>
  <si>
    <t>Tesseramento 2023</t>
  </si>
  <si>
    <t>Erogazione liberale - BETTINELLI Davide</t>
  </si>
  <si>
    <t>Erogazione liberale - VITALI Bruno</t>
  </si>
  <si>
    <t>Erogazione liberale - GRATAROLI Alessandro</t>
  </si>
  <si>
    <t>Erogazione liberale - VISAGGIO Silvio</t>
  </si>
  <si>
    <t>Erogazione liberale - CORTINOVIS Marta</t>
  </si>
  <si>
    <t>Erogazione liberale - GALIZZI Bernardo</t>
  </si>
  <si>
    <t>Erogazione liberale - NICOLOSI Franco</t>
  </si>
  <si>
    <t>Oneri di gestione</t>
  </si>
  <si>
    <t>Erogazione liberale - CORTINOVIS Sebastiano</t>
  </si>
  <si>
    <t>Erogazione liberale - VISCARDI Maria Teresa</t>
  </si>
  <si>
    <t>Erogazione liberale - GRIGIS Fortunato</t>
  </si>
  <si>
    <t>Spese per servizi</t>
  </si>
  <si>
    <t>Erogazione liberale - MINALI Isabella</t>
  </si>
  <si>
    <t>Erogazione liberale - GERVASONI Eugenio</t>
  </si>
  <si>
    <t>Erogazione liberale - LEIDI Andrea</t>
  </si>
  <si>
    <t>Erogazione liberale - MILESI Marco</t>
  </si>
  <si>
    <t>Erogazione liberale - MILESI Walter</t>
  </si>
  <si>
    <t xml:space="preserve">Spese per attività politica </t>
  </si>
  <si>
    <t>Erogazione liberale - PAPETTI Armida</t>
  </si>
  <si>
    <t>Erogazione liberale - PERDOMINI Carmen</t>
  </si>
  <si>
    <t>Erogazione liberale - GHISALBERTI Carlo</t>
  </si>
  <si>
    <t>Erogazione liberale - BELOTTI Francesco</t>
  </si>
  <si>
    <t>Erogazione liberale - CARMINATI Danilo</t>
  </si>
  <si>
    <t>Erogazione liberale - BIANCHI Bruno</t>
  </si>
  <si>
    <t>Erogazione liberale - CAPELLI Marisa</t>
  </si>
  <si>
    <t>Costo servizi</t>
  </si>
  <si>
    <t>Erogazione liberale - QUARTERONI Ruggiero</t>
  </si>
  <si>
    <t>Erogazione liberale - LONGHINI Giovanni</t>
  </si>
  <si>
    <t>Erogazione liberale - CARMINATI Andrea</t>
  </si>
  <si>
    <t>Erogazione liberale - BIANCHI Emiliana</t>
  </si>
  <si>
    <t>Erogazione liberale - MERELLI Marco</t>
  </si>
  <si>
    <t>Erogazione liberale - FAVERIO Giancarlo</t>
  </si>
  <si>
    <t>Erogazione liberale - PLEVANI Gianbattista</t>
  </si>
  <si>
    <t>D</t>
  </si>
  <si>
    <t>Spese amministrative</t>
  </si>
  <si>
    <t>PIXARPRINTING SPA: stampa manifesti e volantini vari</t>
  </si>
  <si>
    <t>B1</t>
  </si>
  <si>
    <t>Comm.su bonifici</t>
  </si>
  <si>
    <t>N</t>
  </si>
  <si>
    <t>Imposta di bollo</t>
  </si>
  <si>
    <t>Spese per personale dipendente</t>
  </si>
  <si>
    <t>Competenze spese ed oneri</t>
  </si>
  <si>
    <t>PERSONALE DIPENDENTE: stipendio dic.2023</t>
  </si>
  <si>
    <t>L</t>
  </si>
  <si>
    <t>L1</t>
  </si>
  <si>
    <t>Spese elettorali</t>
  </si>
  <si>
    <t>F24: imposte e tasse personale dipendente</t>
  </si>
  <si>
    <t>Comune di Bergamo: TARI 2023 - 4 rata</t>
  </si>
  <si>
    <t>L3</t>
  </si>
  <si>
    <t>L2</t>
  </si>
  <si>
    <t>G1</t>
  </si>
  <si>
    <t>Spese per oneri di gestione</t>
  </si>
  <si>
    <t>Canone servizio multicanalità</t>
  </si>
  <si>
    <t>RAI: canone 2024</t>
  </si>
  <si>
    <t>FEBBRAIO</t>
  </si>
  <si>
    <t>Erogazione liberale - GOTTI Alessandro</t>
  </si>
  <si>
    <t>Erogazione liberale - AMBROSIONI Franco</t>
  </si>
  <si>
    <t>Erogazione liberale - GAMBA Davide</t>
  </si>
  <si>
    <t>Erogazione liberale - SONZOGNI Fabio</t>
  </si>
  <si>
    <t>Erogazione liberale - RIVA Marilena</t>
  </si>
  <si>
    <t>Erogazione liberale - LUISELLI Rosa</t>
  </si>
  <si>
    <t>Erogazione liberale - LONGHINI Andrea</t>
  </si>
  <si>
    <t>PD NAZIONALE: quota 2x1000 anno 2023 -</t>
  </si>
  <si>
    <t>A1</t>
  </si>
  <si>
    <t>G2</t>
  </si>
  <si>
    <t>MARZO</t>
  </si>
  <si>
    <t>CLEAN SOAL: saldo fatt.n.1285,1404,1632  - pulizie sede 2023</t>
  </si>
  <si>
    <t xml:space="preserve"> 04/03/2024</t>
  </si>
  <si>
    <t>L4</t>
  </si>
  <si>
    <t>ELEZIONI AMM.TIVE: contributo candidata Sindaco Carnevali E.</t>
  </si>
  <si>
    <t>M3</t>
  </si>
  <si>
    <t>F</t>
  </si>
  <si>
    <t>CIRCOLO DALMINE: contributo elettorale</t>
  </si>
  <si>
    <t>C2</t>
  </si>
  <si>
    <t>CIRCOLO ALBINO: contributo elettorale</t>
  </si>
  <si>
    <t>CIRCOLO ROMANO DI L.DIA: contributo elettorale</t>
  </si>
  <si>
    <t>APRILE</t>
  </si>
  <si>
    <t>Tesseramento</t>
  </si>
  <si>
    <t>Imposta di bollo gen/mar.</t>
  </si>
  <si>
    <t xml:space="preserve">CIRCOLO 1/BG - contributo elettorale </t>
  </si>
  <si>
    <t>PD CITTADINO: contributo elettorale</t>
  </si>
  <si>
    <t>MAGGIO</t>
  </si>
  <si>
    <t xml:space="preserve">Tesseramento </t>
  </si>
  <si>
    <t>B</t>
  </si>
  <si>
    <t>GIUGNO</t>
  </si>
  <si>
    <t>Erogazione liberale: on.PELUFFO Vinicio</t>
  </si>
  <si>
    <t>A3</t>
  </si>
  <si>
    <t>LUGLIO</t>
  </si>
  <si>
    <t>PD REGIONALE: contributo elezioni amministrative 2024</t>
  </si>
  <si>
    <t>Imposta di bollo - apr./giu.</t>
  </si>
  <si>
    <t>Competenze ed oneri bancari</t>
  </si>
  <si>
    <t>CLEAN SOAL: saldo fatt.n.108,231,355,479  - pulizia sede 2024</t>
  </si>
  <si>
    <t>COMUNE DI BERGAMO: Tari 2024 - 1^ rata</t>
  </si>
  <si>
    <t>AGOSTO</t>
  </si>
  <si>
    <t xml:space="preserve">COL.COOR.SEGRETARIO: stipendio lugl. </t>
  </si>
  <si>
    <t>SETTEMBRE</t>
  </si>
  <si>
    <t>FONDO PEREQUATIVO REGIONALE: lugl./ago.2024</t>
  </si>
  <si>
    <t>A9</t>
  </si>
  <si>
    <t>COL.COOR.SEGRETARIO: stipendio ago.</t>
  </si>
  <si>
    <t>COMUNE DI BERGAMO: Tari 2024 - 2^ rata</t>
  </si>
  <si>
    <t xml:space="preserve">PERSONALE DIPENDENTE: dip.Togni - saldo liquidazione </t>
  </si>
  <si>
    <t>OTTOBRE</t>
  </si>
  <si>
    <t>COL.COOR.SEGRETARIO: stipendio feb.</t>
  </si>
  <si>
    <t>PERSONALE DIPENDENTE: stipendio feb.</t>
  </si>
  <si>
    <t>PERSONALE DIPENDENTE: stipendio marz.</t>
  </si>
  <si>
    <t>COL.COOR.SEGRETARIO: stipendio apr.</t>
  </si>
  <si>
    <t>PERSONALE DIPENDENTE: stipendio apr.</t>
  </si>
  <si>
    <t>PERSONALE DIPENDENTE: stipendio mag.</t>
  </si>
  <si>
    <t>COL.COOR.SEGRETARIO: stipendio mag.</t>
  </si>
  <si>
    <t>COL.COOR.SEGRETARIO: stipendio giu.</t>
  </si>
  <si>
    <t>SORGENIA SPA: fatt.n. V31240238336 del 12/04 -  energia elettrica</t>
  </si>
  <si>
    <t>MISTRI GDC: fatt.n.2/pro del 03/05 - acquisto bandiere</t>
  </si>
  <si>
    <t>SORGENIA SPA: fatt.n.V01242640003 del 02/05 -  energia elettrica</t>
  </si>
  <si>
    <t>BIPER: canone servizio multicanalità</t>
  </si>
  <si>
    <t>COND.TRIANGOLO: spese condominiali 3 e 4^ rata</t>
  </si>
  <si>
    <t>SORGENIA SPA: fatt.n.V01243735148 del 22/06 -  energia elettrica</t>
  </si>
  <si>
    <t>MESSAGENETspa: rinnovo canone fax</t>
  </si>
  <si>
    <t>FIDELITAS SPA: fatt.n.54254 del 27/06 - canone lugl./sett.</t>
  </si>
  <si>
    <t>FIDELITAS SPA: fatt.n.2446 del08/01 - canone gen./mar.</t>
  </si>
  <si>
    <t>FIDELITAS SPA: fatt.n.28564 del 26/03 - canone apr./giu.</t>
  </si>
  <si>
    <t>PUBLINEWS SRL: fatt.n. 603 del 07/05 - affissioni elettorali Europee</t>
  </si>
  <si>
    <t>AVIP ITALIASRL: fatt.n. 14204 del 30/04 - distr. materiale elettorale  Europee</t>
  </si>
  <si>
    <t xml:space="preserve">MESSAGENETspa: ricarica telefonica fissa sede </t>
  </si>
  <si>
    <t>Raccolta fondi</t>
  </si>
  <si>
    <t>INVOICE  - integrazione contratto</t>
  </si>
  <si>
    <t>UNIPOOL: saldo polizza n.051648640 DEL 30/09 - ANNO 2024</t>
  </si>
  <si>
    <t>Erogazione liberale ANGELONI G.</t>
  </si>
  <si>
    <t>COL.COOR.SEGRETARIO: stipendio sett.</t>
  </si>
  <si>
    <t>SORGENIA SPA: fatt.n.V01245911225 del 24/09  -  energia elettrica</t>
  </si>
  <si>
    <t>CLEAN SOAL: saldo fatt.n. 606,857,1102  - pulizia sede 2024</t>
  </si>
  <si>
    <t>FIDELITAS SPA: fatt.n.80651 del 30/09 - canone ott../dic.</t>
  </si>
  <si>
    <t>CIRCOLO VALLE BREMBANA - restituzione fondo - 2° acconto</t>
  </si>
  <si>
    <t>1 LAB: fatt.n.4,/01-86/9 saldo - 59/06 - acc.to</t>
  </si>
  <si>
    <t>NOVEMBRE</t>
  </si>
  <si>
    <t>Spese di cassa</t>
  </si>
  <si>
    <t>FONDO PEREQUATIVO REGIONALE: nov./dic. 2023</t>
  </si>
  <si>
    <t>FONDO PEREQUATIVO REGIONALE: gen./feb. 2024</t>
  </si>
  <si>
    <t>FONDO PEREQUATIVO REGIONALE: mar./apr.2024</t>
  </si>
  <si>
    <t>FONDO PEREQUATIVO REGIONALE: mag./giu.2024</t>
  </si>
  <si>
    <t>COL.COOR.SEGRETARIO: stipendio mar.</t>
  </si>
  <si>
    <t>COL.COOR.SEGRETARIO: stipendio gen.</t>
  </si>
  <si>
    <t>Spese per servizi afferenti la sede</t>
  </si>
  <si>
    <r>
      <rPr>
        <b/>
        <sz val="10"/>
        <rFont val="Arial"/>
        <family val="2"/>
      </rPr>
      <t>L4</t>
    </r>
    <r>
      <rPr>
        <sz val="10"/>
        <rFont val="Arial"/>
        <family val="2"/>
      </rPr>
      <t xml:space="preserve"> - Spese per studio paghe </t>
    </r>
  </si>
  <si>
    <t>A6</t>
  </si>
  <si>
    <t>A8</t>
  </si>
  <si>
    <t>E</t>
  </si>
  <si>
    <t>B3</t>
  </si>
  <si>
    <t>PD GRUMELLO DEL MONTE: contributo bandiere</t>
  </si>
  <si>
    <t>CIRCOLO ZANICA: contributo bandiere</t>
  </si>
  <si>
    <t xml:space="preserve">CENTRO CONGRESSI: fatt.n.58 del12/03 - utilizzo sale </t>
  </si>
  <si>
    <t>CENTRO CONGRESSI: fatt.n.85 del 07/04 - utilizzo sale</t>
  </si>
  <si>
    <t>COMUNE DI BERGAMO: utilizzo Polaresco 02/06</t>
  </si>
  <si>
    <t>COMUNE DI BERGAMO: utilizzo Polaresco 18/05</t>
  </si>
  <si>
    <t>CIRCOLO VALLE BREMBANA: restituzione fondo -1° acconto</t>
  </si>
  <si>
    <t>SORGENIA SPA: fatt.n.V01243047993 del 24/05 -  energia elettrica</t>
  </si>
  <si>
    <t>SORGENIA SPA: fatt.n.V031240049035 del 20/02 - energia elettrica</t>
  </si>
  <si>
    <t>SORGENIA SPA: fatt.n.V01245207327 del 24/08  - energia elettrica</t>
  </si>
  <si>
    <t xml:space="preserve">PERSONALE DIPENDENTE: dip.Togni - acconto liquidazione </t>
  </si>
  <si>
    <t>TFR gen.feb.mar. dip.Togni</t>
  </si>
  <si>
    <t>TFR apr.mag.giu. dip.Togni</t>
  </si>
  <si>
    <t>ADDETTO STAMPA Huiala A: fatt.n.2 del 02/03 - feb.</t>
  </si>
  <si>
    <t>ADDETTO STAMPA Huiala A: fatt.n.3 del 02/04 - mar.</t>
  </si>
  <si>
    <t>ADDETTO STAMPA Huiala A: fatt.n.5 del 30/04 - apr.</t>
  </si>
  <si>
    <t>ADDETTO STAMPA Huiala A: fatt.n.8 del 03/06 - mag.</t>
  </si>
  <si>
    <t>ADDETTO STAMPA Huiala A: fatt.n.9 del 02/07 - giu.</t>
  </si>
  <si>
    <t>ADDETTO STAMPA Huiala A: fatt.n.10 del 29/07 - lugl.</t>
  </si>
  <si>
    <t>ADDETTO STAMPA Huiala A: fatt.n.1 del 07/02 - gen.</t>
  </si>
  <si>
    <t>ADDETTO STAMPA Huiala A: fatt..n.11 del 02/09 - ago.</t>
  </si>
  <si>
    <t>ADDETTO STAMPA Huiala A: fatt.n.12 del 02/10 - sett.</t>
  </si>
  <si>
    <t>ADDETTA STAMPA Pasquini E: fatt.n.1 del 15/01 - ott/dic.2023</t>
  </si>
  <si>
    <t>TESTA D: fatt.n.8 del 04/4 - Europee - Iniziativa politica nazionale</t>
  </si>
  <si>
    <t>TFR ott.nov.dic.2023 dip.Togni</t>
  </si>
  <si>
    <t>l3</t>
  </si>
  <si>
    <t>CIRCOLO SCANZOROSCIATE: contributo bandiere</t>
  </si>
  <si>
    <t>M2</t>
  </si>
  <si>
    <t>Erogazione liberale GANDI S.</t>
  </si>
  <si>
    <t>Erogazione liberale - ROTA F.</t>
  </si>
  <si>
    <t>Erogazione liberale MARCHESI M.</t>
  </si>
  <si>
    <t>Erogazione liberale  ROTA O.</t>
  </si>
  <si>
    <t>Erogazione liberale - RIELLI D.</t>
  </si>
  <si>
    <t>Erogazione liberale - SERRA M.</t>
  </si>
  <si>
    <t>Erogazione liberale - DE BERNARDIS A.</t>
  </si>
  <si>
    <t>Erogazione liberale - MILESI V.</t>
  </si>
  <si>
    <t>Erogazione liberale - VERGALLI A.</t>
  </si>
  <si>
    <t>Erogazione liberale - RUSSO R.</t>
  </si>
  <si>
    <t>Erogazione liberale - RICCARDI F.</t>
  </si>
  <si>
    <t>Erogazione liberale - BRUNI F.</t>
  </si>
  <si>
    <t>Erogazione liberale: GANDOLFI P.</t>
  </si>
  <si>
    <t>Erogazione liberale - PESENTI A.</t>
  </si>
  <si>
    <t>Erogazione liberale - CORTINOVIS I.</t>
  </si>
  <si>
    <t>Erogazione liberale - REDONDI A.</t>
  </si>
  <si>
    <t>Erogazione liberale - ROMANO P.</t>
  </si>
  <si>
    <t>Erogazione liberale - GIUDICI M.</t>
  </si>
  <si>
    <t>Erogazione liberale: BERTOCCHI P.A.</t>
  </si>
  <si>
    <t>Erogazione liberale: RIVA E.</t>
  </si>
  <si>
    <t>Erogazione liberale: JADOUL R.</t>
  </si>
  <si>
    <t>Erogazione liberale - PERICO C.</t>
  </si>
  <si>
    <t>Erogazione liberale - GIOCONDO T.</t>
  </si>
  <si>
    <t>Erogazione liberale - COLLEONI E.</t>
  </si>
  <si>
    <t>Erogazione liberale - JADOUL R.</t>
  </si>
  <si>
    <t>Erogazione liberale - PESENTI D.</t>
  </si>
  <si>
    <t xml:space="preserve">Erogazione liberale - GOTTI E. </t>
  </si>
  <si>
    <t>CIRCOLO SCANZOROSCIATE: contributo per feste circoli</t>
  </si>
  <si>
    <t>ONOFFICE: saldo fatt.n.90 del 29/06 - cancelleria varia</t>
  </si>
  <si>
    <t>COND.TRIANGOLO: spese condominiali - 1^ rata</t>
  </si>
  <si>
    <t>COND.TRIANGOLO: spese condominiali 2^ rata</t>
  </si>
  <si>
    <t>Congresso PSE Roma: rimborso spese Pinotti D.</t>
  </si>
  <si>
    <t xml:space="preserve">PERSONALE DIPENDENTE: stipendio gen. </t>
  </si>
  <si>
    <t xml:space="preserve">TRESOLDI: fatt.n.348 del 13/08 - manifestazione elettorale </t>
  </si>
  <si>
    <t>Biper: canone servizio multicanalità</t>
  </si>
  <si>
    <t xml:space="preserve">Biper: canone servizio multicanalità </t>
  </si>
  <si>
    <t xml:space="preserve"> ENTRATE</t>
  </si>
  <si>
    <t xml:space="preserve">                                              CODICI</t>
  </si>
  <si>
    <t>BARTOLI M.: fatt.N.11 DEL 05/03 - studio paghe - anno 2023</t>
  </si>
  <si>
    <t>SORGENIA SPA: fatt.n.V01244472708 del 24/07 - energia elettrica</t>
  </si>
  <si>
    <t>Bonifico n.6277759 del 04/11 - rimborso spese coll.Togni - ott.</t>
  </si>
  <si>
    <t>MUTUO SOCCORSO: utilizzo sala - convegno elezioni USA</t>
  </si>
  <si>
    <t>COL.COOR.SEGRETARIO: stipendio ott.</t>
  </si>
  <si>
    <t>ADDETTO STAMPA Huiala A: fatt.n.14 del 04/11 - ott.</t>
  </si>
  <si>
    <t>FONDO PEREQUATIVO REGIONALE: sett./ott..2024</t>
  </si>
  <si>
    <t>FONDAZIONE GRITTI MINETTI: affitto sede 2024 - 1° acconto</t>
  </si>
  <si>
    <t>G</t>
  </si>
  <si>
    <t xml:space="preserve">1 LAB: fatt.n.113 del 07/11 - licenza Office </t>
  </si>
  <si>
    <t xml:space="preserve">CLEAN SOAL: fatt.n. 1226 del 31/10 - pulizia sede </t>
  </si>
  <si>
    <t>SORGENIA SPA: fatt.n.V01246650441 del 25/10  -  energia elettrica</t>
  </si>
  <si>
    <t>COMUNE DI BERGAMO: Tari 2024 - 3^ rata</t>
  </si>
  <si>
    <t>SPM: fatt.n.1112427799 del 11/11 - necrologio città</t>
  </si>
  <si>
    <t>GAFICASETTE: fatt.n.615 del 31/05 - stampa materiale Elezioni Europee</t>
  </si>
  <si>
    <t>CIRCOLO VALLE BREMBANA - restituzione fondo - saldo</t>
  </si>
  <si>
    <t>DICEMBRE</t>
  </si>
  <si>
    <t xml:space="preserve">                                   EROGAZIONI LIBERALI - ELETTI COMUNE E PROVINCIA DI BERGAMO - L. 30/12/2021, n. .234 </t>
  </si>
  <si>
    <t>cognome e nome</t>
  </si>
  <si>
    <t>GANDOLFI Pasquale</t>
  </si>
  <si>
    <t>Presidente Amm.Provinciale</t>
  </si>
  <si>
    <t>CARNEVALI Elena</t>
  </si>
  <si>
    <t>Sindaca Comune Bergamo</t>
  </si>
  <si>
    <t>GANDI Sergio</t>
  </si>
  <si>
    <t>Assessore</t>
  </si>
  <si>
    <t>ANGELONI Giacomo</t>
  </si>
  <si>
    <t>MARCHESI Marzia</t>
  </si>
  <si>
    <t>ROTA Ferruccio</t>
  </si>
  <si>
    <t>RUSSO Romina</t>
  </si>
  <si>
    <t xml:space="preserve">Presidente Cons.Comunale </t>
  </si>
  <si>
    <t>Consigliere comunale</t>
  </si>
  <si>
    <t>TOTALE</t>
  </si>
  <si>
    <t xml:space="preserve">                                   EROGAZIONI LIBERALI - ELETTI NEGLI ENTI</t>
  </si>
  <si>
    <t>Erogazione liberale ROTA F.</t>
  </si>
  <si>
    <t>Erogazione liberale RUSSO R.</t>
  </si>
  <si>
    <t>COL.COOR.SEGRETARIO: stipendio nov.</t>
  </si>
  <si>
    <t>PERSONALE DIPENDENTE - stipendio nov.</t>
  </si>
  <si>
    <t>Rimborso spese Togni L. - nov.</t>
  </si>
  <si>
    <t>Erogazione Liberale REDONDI A.</t>
  </si>
  <si>
    <t>ADDETTO STAMPA Huiala A: fatt..n.17 del 03/12 - nov.</t>
  </si>
  <si>
    <t xml:space="preserve">1 LAB: fatt.n.59 del 30/06 - fatt.121 del 06/12 - licenza Office </t>
  </si>
  <si>
    <t xml:space="preserve">CLEAN SOAL: fatt.n. 1354 del 30/11- pulizia sede </t>
  </si>
  <si>
    <t>SORGENIA SPA: fatt.n.V01247394347 del 13/12  -  energia elettrica</t>
  </si>
  <si>
    <t>Erogazione liberale SANGA G.</t>
  </si>
  <si>
    <t>PERSONALE DIPENDENTE - stipendio 13^ mensilità</t>
  </si>
  <si>
    <t>Erogazione liberale RIVA G.</t>
  </si>
  <si>
    <t>Erogazione liberale BERTOCCHI P.A.</t>
  </si>
  <si>
    <t>Rimborso spese Togni L. - dic.</t>
  </si>
  <si>
    <t>ADDETTO STAMPA Huiala A: fatt..n.18 del 20/12 - dic.</t>
  </si>
  <si>
    <t>Erogazione liberale PELLICELLI M.</t>
  </si>
  <si>
    <t>riba: IRIDEOS SPA - fatt.11374066 del 20/12/2023 - canone router</t>
  </si>
  <si>
    <t>riba: IRIDEOS SPA:fatt.n.11008337 del 22/01 - canone router</t>
  </si>
  <si>
    <t>riba: IRIDEOS SPA - fatt. 11091445 del 18/04 - canone router</t>
  </si>
  <si>
    <t>riba: IRIDEOS SPA - fattn. 8337,3397,1445,2634 del 09/07 - canone router</t>
  </si>
  <si>
    <t>riba: IRIDEOS SPA - fatt.n.11144630 del 17/06 - canone router</t>
  </si>
  <si>
    <t>riba: IRIDEOS SPA - fatt.n.11180836 del 15/07 - canone router</t>
  </si>
  <si>
    <t>riba: IRIDEOS SPA - fatt.n.2011005400 del 19/08 - canone router</t>
  </si>
  <si>
    <t>riba: IRIDEOS SPA - fatt.n.2011036817 del 19/09 - canone router</t>
  </si>
  <si>
    <t>riba: IRIDEOS SPA - fatt.n.2011061646 del 16/10 - canone router</t>
  </si>
  <si>
    <t xml:space="preserve">                    Consuntivo 2024</t>
  </si>
  <si>
    <t xml:space="preserve">      Entrate</t>
  </si>
  <si>
    <t>Avanzo gestione esercizio finanziario 2023</t>
  </si>
  <si>
    <t>A1 - Contributi PD NAZIONALE</t>
  </si>
  <si>
    <t xml:space="preserve">PD NAZIONALE: quota 2x1000 anno 2023 </t>
  </si>
  <si>
    <t>A2 - Fondo perequativo PD REGIONALE</t>
  </si>
  <si>
    <t>Erogazione liberale Parlamentari</t>
  </si>
  <si>
    <t>Erogazioni liberali Assessori Comune di Bergamo</t>
  </si>
  <si>
    <t>Erogazioni liberali Presidente Consiglio Comune Bergamo</t>
  </si>
  <si>
    <t>Erogazione liberale Consiglieri comunali</t>
  </si>
  <si>
    <t>Erogazione liberale Presidente Provincia</t>
  </si>
  <si>
    <t>Erogazioni liberali rappresentanti negli Enti</t>
  </si>
  <si>
    <t>FONDO PEREQUATIVO REGIONALE: sett./ott.2024</t>
  </si>
  <si>
    <t>Erogazioni liberali persone fisiche</t>
  </si>
  <si>
    <t>FONDO PEREQUATIVO REGIONALE: nov./dic.2024</t>
  </si>
  <si>
    <t>Erogazioni liberali elettorali</t>
  </si>
  <si>
    <t>Contributi dai Circoli territoriali</t>
  </si>
  <si>
    <t>A2/1 - PD REGIONALE: contributo elettorale</t>
  </si>
  <si>
    <t>Liquidazione interessi</t>
  </si>
  <si>
    <t xml:space="preserve">TOTALE ENTRATE </t>
  </si>
  <si>
    <t xml:space="preserve">A3 - Erogazione liberale PARLAMENTARI - SENATORI - PARLAMENTARE EUROPEO </t>
  </si>
  <si>
    <t>A5/1 - Erogazione liberale ASSESSORI COMUNE DI BERGAMO</t>
  </si>
  <si>
    <t xml:space="preserve">A5/2 - Erogazioni liberali - PRESIDENTE CONSIGLIO </t>
  </si>
  <si>
    <t>A5/3 - Erogazioni liberali CONSIGLIERI COMUNALI</t>
  </si>
  <si>
    <t>A7 - Erogazione liberale - PRESIDENTE PROVINCIA</t>
  </si>
  <si>
    <t>A8 - Erogazione liberale - RAPPRESENTANTI NEGLI ENTI</t>
  </si>
  <si>
    <t>Erogazione liberale - PELLICELLI M.</t>
  </si>
  <si>
    <t>A9 - Erogazione liberale - PERSONE FISICHE e GIURIDICHE</t>
  </si>
  <si>
    <t>Erogazione liberale - BONDONI M. (elett.)</t>
  </si>
  <si>
    <t>Erogazione liberale - ROSINI N. (elett.)</t>
  </si>
  <si>
    <t>Erogazione liberale - PARODI C. (elett.)</t>
  </si>
  <si>
    <t>A9/1 - Erogazione liberale - RACCOLTA FONDI</t>
  </si>
  <si>
    <t>gen.-dic.2024</t>
  </si>
  <si>
    <t>A10 - TESSERAMENTO</t>
  </si>
  <si>
    <t>Tesseramento 2023/2024</t>
  </si>
  <si>
    <t>A12 - CONTRIBUTI DAI CIRCOLI TERRITORIALI e ASSOCIAZIONI</t>
  </si>
  <si>
    <t xml:space="preserve">CIRCOLO BOLGARE </t>
  </si>
  <si>
    <t>CIRCOLO BOLGARE</t>
  </si>
  <si>
    <t>A14 - LIQUIDAZIONE INTERESSI</t>
  </si>
  <si>
    <t>A14</t>
  </si>
  <si>
    <t>A5/1</t>
  </si>
  <si>
    <t>A11</t>
  </si>
  <si>
    <t>A9/1</t>
  </si>
  <si>
    <t>A5/3</t>
  </si>
  <si>
    <t>A5/2</t>
  </si>
  <si>
    <t>A2/1</t>
  </si>
  <si>
    <t>riba: RETELIT DIG.SERV.: fatt.n.0993736506 del 31/12 - canone router</t>
  </si>
  <si>
    <t xml:space="preserve">Spese per stampa, grafica e propaganda </t>
  </si>
  <si>
    <t>C3</t>
  </si>
  <si>
    <t>Spese telefoniche</t>
  </si>
  <si>
    <t>Spese energia elettrica</t>
  </si>
  <si>
    <t>Spese di locazione</t>
  </si>
  <si>
    <t>H</t>
  </si>
  <si>
    <t>Uscite</t>
  </si>
  <si>
    <t xml:space="preserve">Spese per acquisto beni di consumo </t>
  </si>
  <si>
    <t>Spese utilizzo sale per Assemblee, Direzioni, Convegni, ecc….</t>
  </si>
  <si>
    <t>B - Spese per acquisto beni di consumo (cassa - cancelleria - materiale pulizie - ecc…)</t>
  </si>
  <si>
    <t>FONDO PEREQ. REGIONALE: parlamentari, senatori, consiglieri regionali</t>
  </si>
  <si>
    <t>Contributo ai Circoli territoriali</t>
  </si>
  <si>
    <t>Contributo GD Pprovinciale</t>
  </si>
  <si>
    <t>Spese per gestione informatica, sito, servizi e assistenza</t>
  </si>
  <si>
    <t>Spese condominiali</t>
  </si>
  <si>
    <t xml:space="preserve">Rimborso spese Dirigenti e Collaboratori </t>
  </si>
  <si>
    <t>B1 - Spese utilizzo sale per Assemblee, Direzioni, Convegni, Corsi formazione, Congressi, Primarie</t>
  </si>
  <si>
    <t>Spese personale dipendente: stipendi e liquidazioni</t>
  </si>
  <si>
    <t>Spese per Coll.Coord. Segretario provinciale</t>
  </si>
  <si>
    <t>Spese per Addetto stampa</t>
  </si>
  <si>
    <t>Spese F24 dipendenti e Collaboratori - TFR -  Imposte e tasse</t>
  </si>
  <si>
    <t>Spese per studio paghe</t>
  </si>
  <si>
    <t>SPAZIO POLARESCO: fatt.n.117 del 27/11 - Conferenza programmativa</t>
  </si>
  <si>
    <t>TECNODAL SRL: fatt.n.823 del 05/12 - Utilizzo sala convegno a Dalmine</t>
  </si>
  <si>
    <t>Spese tipografiche</t>
  </si>
  <si>
    <t xml:space="preserve">B3 - Spese per stampa, grafica e propaganda </t>
  </si>
  <si>
    <t>C2 - Contributo ai Circoli</t>
  </si>
  <si>
    <t>C3 -  Contributo a GD provinciale</t>
  </si>
  <si>
    <t>GD PROVINCIALE: contributo elettorale amm.tive 2024</t>
  </si>
  <si>
    <t>D - Gestione informatica sito, servizi e assistenza.</t>
  </si>
  <si>
    <t>F - Spese energia elettrica</t>
  </si>
  <si>
    <t>G - Spese di locazione</t>
  </si>
  <si>
    <t>G1 - Spese condominiali e riscaldamento</t>
  </si>
  <si>
    <t>G2 - Spese manutenzione (pulizie, ecc…) e funzionamento sede (Unipol -TARI - Fidelitas ecc…)</t>
  </si>
  <si>
    <t xml:space="preserve">H - Rimborso spese </t>
  </si>
  <si>
    <t>Rimborso spese Togni L. - ott.</t>
  </si>
  <si>
    <t xml:space="preserve">L - Stipendi dipendenti </t>
  </si>
  <si>
    <t>L1 - Stipendio Segretario provinciale</t>
  </si>
  <si>
    <t xml:space="preserve">L2 - Spese per addetto stampa </t>
  </si>
  <si>
    <t xml:space="preserve">     Registro dei contributi ai sensi della Legge n. 3 del 09/01/2019</t>
  </si>
  <si>
    <t>"Misure per il contrasto dei reati contro la pubblica ammistrazione, nonché in materia di prescrizione</t>
  </si>
  <si>
    <t>del reato e in materia di trasparenza dei partiti e movimenti politici".</t>
  </si>
  <si>
    <t>Donatore</t>
  </si>
  <si>
    <t>incarico</t>
  </si>
  <si>
    <t>contributo €.</t>
  </si>
  <si>
    <t>data di  erogazione</t>
  </si>
  <si>
    <t>ANGELONI GIACOMO</t>
  </si>
  <si>
    <t>Assessore BG</t>
  </si>
  <si>
    <t>ROTA OTTAVIO</t>
  </si>
  <si>
    <t>totale</t>
  </si>
  <si>
    <t>MARCHESI MARZIA</t>
  </si>
  <si>
    <t>L3 - F24 dipendenti e Collaboratori - TFR -  Imposte e tasse</t>
  </si>
  <si>
    <t xml:space="preserve">                                                                                                                                   PD BERGAMO - c/c 42426052 - BPER Bergamo</t>
  </si>
  <si>
    <t xml:space="preserve"> USCITE </t>
  </si>
  <si>
    <r>
      <rPr>
        <b/>
        <sz val="10"/>
        <rFont val="Arial"/>
        <family val="2"/>
      </rPr>
      <t>A1</t>
    </r>
    <r>
      <rPr>
        <sz val="10"/>
        <rFont val="Arial"/>
        <family val="2"/>
      </rPr>
      <t xml:space="preserve"> - Contributi PD NAZIONALE</t>
    </r>
  </si>
  <si>
    <r>
      <rPr>
        <b/>
        <sz val="10"/>
        <rFont val="Arial"/>
        <family val="2"/>
      </rPr>
      <t>A2</t>
    </r>
    <r>
      <rPr>
        <sz val="10"/>
        <rFont val="Arial"/>
        <family val="2"/>
      </rPr>
      <t xml:space="preserve"> - Fondo perequativo PD REGIONALE</t>
    </r>
  </si>
  <si>
    <r>
      <rPr>
        <b/>
        <sz val="10"/>
        <color theme="1"/>
        <rFont val="Arial"/>
        <family val="2"/>
      </rPr>
      <t xml:space="preserve">A2/1 - </t>
    </r>
    <r>
      <rPr>
        <sz val="10"/>
        <color theme="1"/>
        <rFont val="Arial"/>
        <family val="2"/>
      </rPr>
      <t>Contributi PD REGIONALE</t>
    </r>
  </si>
  <si>
    <r>
      <rPr>
        <b/>
        <sz val="10"/>
        <rFont val="Arial"/>
        <family val="2"/>
      </rPr>
      <t>A3</t>
    </r>
    <r>
      <rPr>
        <sz val="10"/>
        <rFont val="Arial"/>
        <family val="2"/>
      </rPr>
      <t xml:space="preserve"> - Erogazione liberale PARLAMENTARI - SENATORI - PARLAMENTARE EUROPEO </t>
    </r>
  </si>
  <si>
    <r>
      <rPr>
        <b/>
        <sz val="10"/>
        <rFont val="Arial"/>
        <family val="2"/>
      </rPr>
      <t>A4</t>
    </r>
    <r>
      <rPr>
        <sz val="10"/>
        <rFont val="Arial"/>
        <family val="2"/>
      </rPr>
      <t xml:space="preserve"> - Erogazione liberale - CONSIGLIERI REGIONALI</t>
    </r>
  </si>
  <si>
    <r>
      <rPr>
        <b/>
        <sz val="10"/>
        <rFont val="Arial"/>
        <family val="2"/>
      </rPr>
      <t>A5</t>
    </r>
    <r>
      <rPr>
        <sz val="10"/>
        <rFont val="Arial"/>
        <family val="2"/>
      </rPr>
      <t xml:space="preserve"> - Erogazione liberale - SINDACO </t>
    </r>
  </si>
  <si>
    <r>
      <rPr>
        <b/>
        <sz val="11"/>
        <color theme="1"/>
        <rFont val="Calibri"/>
        <family val="2"/>
        <scheme val="minor"/>
      </rPr>
      <t>A5/1</t>
    </r>
    <r>
      <rPr>
        <sz val="11"/>
        <color theme="1"/>
        <rFont val="Calibri"/>
        <family val="2"/>
        <scheme val="minor"/>
      </rPr>
      <t xml:space="preserve"> - Erogazione liberale ASSESSORI COMUNE BERGAMO</t>
    </r>
  </si>
  <si>
    <r>
      <rPr>
        <b/>
        <sz val="11"/>
        <color theme="1"/>
        <rFont val="Calibri"/>
        <family val="2"/>
        <scheme val="minor"/>
      </rPr>
      <t>A5/2</t>
    </r>
    <r>
      <rPr>
        <sz val="11"/>
        <color theme="1"/>
        <rFont val="Calibri"/>
        <family val="2"/>
        <scheme val="minor"/>
      </rPr>
      <t xml:space="preserve"> -Erogazione liberale  PRESIDENTE CONSIGLIO COMUNE BERGAMO</t>
    </r>
  </si>
  <si>
    <r>
      <rPr>
        <b/>
        <sz val="11"/>
        <color theme="1"/>
        <rFont val="Calibri"/>
        <family val="2"/>
        <scheme val="minor"/>
      </rPr>
      <t>A5/3</t>
    </r>
    <r>
      <rPr>
        <sz val="11"/>
        <color theme="1"/>
        <rFont val="Calibri"/>
        <family val="2"/>
        <scheme val="minor"/>
      </rPr>
      <t xml:space="preserve"> - Erogazione liberale CONSIGLIERI COMUNALI COMUNE BERGAMO</t>
    </r>
  </si>
  <si>
    <r>
      <t xml:space="preserve">A6 - </t>
    </r>
    <r>
      <rPr>
        <sz val="10"/>
        <rFont val="Arial"/>
        <family val="2"/>
      </rPr>
      <t>Erogazioni liberali - PRESIDENTE PROVINCIA</t>
    </r>
  </si>
  <si>
    <r>
      <rPr>
        <b/>
        <sz val="10"/>
        <rFont val="Arial"/>
        <family val="2"/>
      </rPr>
      <t xml:space="preserve">A7 </t>
    </r>
    <r>
      <rPr>
        <sz val="10"/>
        <rFont val="Arial"/>
        <family val="2"/>
      </rPr>
      <t>- Erogazione liberale - ASSESSORI AMMINISTRAZIONE PROVINCIALE</t>
    </r>
  </si>
  <si>
    <r>
      <rPr>
        <b/>
        <sz val="10"/>
        <rFont val="Arial"/>
        <family val="2"/>
      </rPr>
      <t>A8</t>
    </r>
    <r>
      <rPr>
        <sz val="10"/>
        <rFont val="Arial"/>
        <family val="2"/>
      </rPr>
      <t xml:space="preserve"> - Erogazione liberale - RAPPRESENTANTI NEGLI ENTI</t>
    </r>
  </si>
  <si>
    <r>
      <rPr>
        <b/>
        <sz val="10"/>
        <rFont val="Arial"/>
        <family val="2"/>
      </rPr>
      <t>A9</t>
    </r>
    <r>
      <rPr>
        <sz val="10"/>
        <rFont val="Arial"/>
        <family val="2"/>
      </rPr>
      <t xml:space="preserve"> - Erogazione liberale - PERSONE FISICHE e GIURIDICHE</t>
    </r>
  </si>
  <si>
    <r>
      <rPr>
        <b/>
        <sz val="11"/>
        <color theme="1"/>
        <rFont val="Calibri"/>
        <family val="2"/>
        <scheme val="minor"/>
      </rPr>
      <t>A9/1</t>
    </r>
    <r>
      <rPr>
        <sz val="11"/>
        <color theme="1"/>
        <rFont val="Calibri"/>
        <family val="2"/>
        <scheme val="minor"/>
      </rPr>
      <t xml:space="preserve"> - Raccolta Fondi iniziative varie</t>
    </r>
  </si>
  <si>
    <r>
      <rPr>
        <b/>
        <sz val="10"/>
        <rFont val="Arial"/>
        <family val="2"/>
      </rPr>
      <t>A10</t>
    </r>
    <r>
      <rPr>
        <sz val="10"/>
        <rFont val="Arial"/>
        <family val="2"/>
      </rPr>
      <t xml:space="preserve"> - Tesseramento</t>
    </r>
  </si>
  <si>
    <r>
      <rPr>
        <b/>
        <sz val="10"/>
        <rFont val="Arial"/>
        <family val="2"/>
      </rPr>
      <t>A11</t>
    </r>
    <r>
      <rPr>
        <sz val="10"/>
        <rFont val="Arial"/>
        <family val="2"/>
      </rPr>
      <t xml:space="preserve"> - Contributi dai Circoli e dalle Associazioni</t>
    </r>
  </si>
  <si>
    <r>
      <rPr>
        <b/>
        <sz val="10"/>
        <rFont val="Arial"/>
        <family val="2"/>
      </rPr>
      <t>A12</t>
    </r>
    <r>
      <rPr>
        <sz val="10"/>
        <rFont val="Arial"/>
        <family val="2"/>
      </rPr>
      <t xml:space="preserve"> - Tesseramento GD e Corsi di formazione</t>
    </r>
  </si>
  <si>
    <r>
      <rPr>
        <b/>
        <sz val="10"/>
        <rFont val="Arial"/>
        <family val="2"/>
      </rPr>
      <t>A13</t>
    </r>
    <r>
      <rPr>
        <sz val="10"/>
        <rFont val="Arial"/>
        <family val="2"/>
      </rPr>
      <t xml:space="preserve"> - Rimborsi e restituzioni</t>
    </r>
  </si>
  <si>
    <r>
      <t>A14 -</t>
    </r>
    <r>
      <rPr>
        <sz val="10"/>
        <rFont val="Arial"/>
        <family val="2"/>
      </rPr>
      <t xml:space="preserve"> Liquidazione interessi </t>
    </r>
  </si>
  <si>
    <r>
      <rPr>
        <b/>
        <sz val="10"/>
        <rFont val="Arial"/>
        <family val="2"/>
      </rPr>
      <t>B</t>
    </r>
    <r>
      <rPr>
        <sz val="10"/>
        <rFont val="Arial"/>
        <family val="2"/>
      </rPr>
      <t xml:space="preserve"> - Spese per acquisto beni di consumo (cassa - cancelleria - materiale pulizie - ecc…)</t>
    </r>
  </si>
  <si>
    <r>
      <rPr>
        <b/>
        <sz val="10"/>
        <rFont val="Arial"/>
        <family val="2"/>
      </rPr>
      <t>B1</t>
    </r>
    <r>
      <rPr>
        <sz val="10"/>
        <rFont val="Arial"/>
        <family val="2"/>
      </rPr>
      <t xml:space="preserve"> - Spese utilizzo sale per Assemblee, Direzioni - Convegni - Corsi formazione - Congressi - Primarie</t>
    </r>
  </si>
  <si>
    <r>
      <rPr>
        <b/>
        <sz val="10"/>
        <rFont val="Arial"/>
        <family val="2"/>
      </rPr>
      <t>B2</t>
    </r>
    <r>
      <rPr>
        <sz val="10"/>
        <rFont val="Arial"/>
        <family val="2"/>
      </rPr>
      <t xml:space="preserve"> - Spese per la comunicazione - Sondaggi e serizi vari</t>
    </r>
  </si>
  <si>
    <r>
      <rPr>
        <b/>
        <sz val="10"/>
        <rFont val="Arial"/>
        <family val="2"/>
      </rPr>
      <t>B3</t>
    </r>
    <r>
      <rPr>
        <sz val="10"/>
        <rFont val="Arial"/>
        <family val="2"/>
      </rPr>
      <t xml:space="preserve"> - Spese per stampa, grafica e propaganda </t>
    </r>
  </si>
  <si>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- Segretario Provinciale</t>
    </r>
  </si>
  <si>
    <r>
      <rPr>
        <b/>
        <sz val="10"/>
        <rFont val="Arial"/>
        <family val="2"/>
      </rPr>
      <t xml:space="preserve">C1 </t>
    </r>
    <r>
      <rPr>
        <sz val="10"/>
        <rFont val="Arial"/>
        <family val="2"/>
      </rPr>
      <t xml:space="preserve">- Dirigenti - Collaboratori </t>
    </r>
  </si>
  <si>
    <r>
      <rPr>
        <b/>
        <sz val="10"/>
        <rFont val="Arial"/>
        <family val="2"/>
      </rPr>
      <t>C2</t>
    </r>
    <r>
      <rPr>
        <sz val="10"/>
        <rFont val="Arial"/>
        <family val="2"/>
      </rPr>
      <t xml:space="preserve"> - Contributo ai Circoli</t>
    </r>
  </si>
  <si>
    <r>
      <rPr>
        <b/>
        <sz val="10"/>
        <rFont val="Arial"/>
        <family val="2"/>
      </rPr>
      <t>C3</t>
    </r>
    <r>
      <rPr>
        <sz val="10"/>
        <rFont val="Arial"/>
        <family val="2"/>
      </rPr>
      <t xml:space="preserve"> -  Contributo a GD provinciale</t>
    </r>
  </si>
  <si>
    <r>
      <rPr>
        <b/>
        <sz val="10"/>
        <rFont val="Arial"/>
        <family val="2"/>
      </rPr>
      <t>C4</t>
    </r>
    <r>
      <rPr>
        <sz val="10"/>
        <rFont val="Arial"/>
        <family val="2"/>
      </rPr>
      <t xml:space="preserve"> - Contributo Conferenza delle Donne</t>
    </r>
  </si>
  <si>
    <r>
      <rPr>
        <b/>
        <sz val="10"/>
        <rFont val="Arial"/>
        <family val="2"/>
      </rPr>
      <t>D</t>
    </r>
    <r>
      <rPr>
        <sz val="10"/>
        <rFont val="Arial"/>
        <family val="2"/>
      </rPr>
      <t xml:space="preserve"> - Gestione informatica sito, servizi e assistenza.</t>
    </r>
  </si>
  <si>
    <r>
      <t xml:space="preserve">E </t>
    </r>
    <r>
      <rPr>
        <sz val="10"/>
        <rFont val="Arial"/>
        <family val="2"/>
      </rPr>
      <t>- Spese telefoniche</t>
    </r>
  </si>
  <si>
    <r>
      <t xml:space="preserve">F - </t>
    </r>
    <r>
      <rPr>
        <sz val="10"/>
        <rFont val="Arial"/>
        <family val="2"/>
      </rPr>
      <t>Spese energia elettrica</t>
    </r>
  </si>
  <si>
    <r>
      <rPr>
        <b/>
        <sz val="10"/>
        <rFont val="Arial"/>
        <family val="2"/>
      </rPr>
      <t>G</t>
    </r>
    <r>
      <rPr>
        <sz val="10"/>
        <rFont val="Arial"/>
        <family val="2"/>
      </rPr>
      <t xml:space="preserve"> - Spese di locazione</t>
    </r>
  </si>
  <si>
    <r>
      <rPr>
        <b/>
        <sz val="10"/>
        <rFont val="Arial"/>
        <family val="2"/>
      </rPr>
      <t>G1</t>
    </r>
    <r>
      <rPr>
        <sz val="10"/>
        <rFont val="Arial"/>
        <family val="2"/>
      </rPr>
      <t xml:space="preserve"> - Spese condominiali e riscaldamento</t>
    </r>
  </si>
  <si>
    <r>
      <rPr>
        <b/>
        <sz val="10"/>
        <rFont val="Arial"/>
        <family val="2"/>
      </rPr>
      <t>G2</t>
    </r>
    <r>
      <rPr>
        <sz val="10"/>
        <rFont val="Arial"/>
        <family val="2"/>
      </rPr>
      <t xml:space="preserve"> - Spese manutenzione (pulizie, ecc…) e funzionamento sede (Unipol -TARI - Fidelitas ecc…)</t>
    </r>
  </si>
  <si>
    <r>
      <rPr>
        <b/>
        <sz val="10"/>
        <rFont val="Arial"/>
        <family val="2"/>
      </rPr>
      <t xml:space="preserve">H </t>
    </r>
    <r>
      <rPr>
        <sz val="10"/>
        <rFont val="Arial"/>
        <family val="2"/>
      </rPr>
      <t xml:space="preserve">- Rimborso spese </t>
    </r>
  </si>
  <si>
    <r>
      <rPr>
        <b/>
        <sz val="10"/>
        <rFont val="Arial"/>
        <family val="2"/>
      </rPr>
      <t>L</t>
    </r>
    <r>
      <rPr>
        <sz val="10"/>
        <rFont val="Arial"/>
        <family val="2"/>
      </rPr>
      <t xml:space="preserve"> - Stipendi dipendenti </t>
    </r>
  </si>
  <si>
    <r>
      <rPr>
        <b/>
        <sz val="10"/>
        <rFont val="Arial"/>
        <family val="2"/>
      </rPr>
      <t>L1</t>
    </r>
    <r>
      <rPr>
        <sz val="10"/>
        <rFont val="Arial"/>
        <family val="2"/>
      </rPr>
      <t xml:space="preserve"> - Stipendio Segretario provinciale</t>
    </r>
  </si>
  <si>
    <r>
      <rPr>
        <b/>
        <sz val="10"/>
        <rFont val="Arial"/>
        <family val="2"/>
      </rPr>
      <t>L2</t>
    </r>
    <r>
      <rPr>
        <sz val="10"/>
        <rFont val="Arial"/>
        <family val="2"/>
      </rPr>
      <t xml:space="preserve"> - Spese per addetto stampa </t>
    </r>
  </si>
  <si>
    <r>
      <rPr>
        <b/>
        <sz val="10"/>
        <rFont val="Arial"/>
        <family val="2"/>
      </rPr>
      <t>L3</t>
    </r>
    <r>
      <rPr>
        <sz val="10"/>
        <rFont val="Arial"/>
        <family val="2"/>
      </rPr>
      <t xml:space="preserve"> - F24 dipendenti e Collaboratori - Imposte e tasse</t>
    </r>
  </si>
  <si>
    <r>
      <rPr>
        <b/>
        <sz val="11"/>
        <rFont val="Arial"/>
        <family val="2"/>
      </rPr>
      <t xml:space="preserve">M </t>
    </r>
    <r>
      <rPr>
        <sz val="11"/>
        <rFont val="Arial"/>
        <family val="2"/>
      </rPr>
      <t xml:space="preserve">- elezioni POLITICHE </t>
    </r>
  </si>
  <si>
    <r>
      <rPr>
        <b/>
        <sz val="11"/>
        <rFont val="Arial"/>
        <family val="2"/>
      </rPr>
      <t>M1</t>
    </r>
    <r>
      <rPr>
        <sz val="11"/>
        <rFont val="Arial"/>
        <family val="2"/>
      </rPr>
      <t xml:space="preserve"> - elezioni REGIONALI</t>
    </r>
  </si>
  <si>
    <r>
      <rPr>
        <b/>
        <sz val="11"/>
        <rFont val="Arial"/>
        <family val="2"/>
      </rPr>
      <t xml:space="preserve">M2 </t>
    </r>
    <r>
      <rPr>
        <sz val="11"/>
        <rFont val="Arial"/>
        <family val="2"/>
      </rPr>
      <t>- elezioni AMMINISTRATIVE</t>
    </r>
  </si>
  <si>
    <r>
      <rPr>
        <b/>
        <sz val="11"/>
        <rFont val="Arial"/>
        <family val="2"/>
      </rPr>
      <t xml:space="preserve">M3 </t>
    </r>
    <r>
      <rPr>
        <sz val="11"/>
        <rFont val="Arial"/>
        <family val="2"/>
      </rPr>
      <t>- elezioni EUROPEE</t>
    </r>
  </si>
  <si>
    <r>
      <rPr>
        <b/>
        <sz val="11"/>
        <rFont val="Arial"/>
        <family val="2"/>
      </rPr>
      <t xml:space="preserve">N </t>
    </r>
    <r>
      <rPr>
        <sz val="11"/>
        <rFont val="Arial"/>
        <family val="2"/>
      </rPr>
      <t>- spese bancarie</t>
    </r>
  </si>
  <si>
    <t>TESTA D: fatt.n.8 del 04/4 - iniziativa nazionale elezioni Europee</t>
  </si>
  <si>
    <t>Competenze, spese ed oneri</t>
  </si>
  <si>
    <t>n</t>
  </si>
  <si>
    <t>COLLABORATORE: rimborso spese Carissimi - ott.</t>
  </si>
  <si>
    <t>Erogazione liberale BONDONI M.</t>
  </si>
  <si>
    <t>COLLABORATRICE: rimborso spese Togni L. - nov.</t>
  </si>
  <si>
    <t>COLLABORATRICE: rimborso spese Togni L. - dic.</t>
  </si>
  <si>
    <t>GD PROVINCIALE: contributo  elettorale amm.tive 2024</t>
  </si>
  <si>
    <t>Totale finale</t>
  </si>
  <si>
    <t>Differenza</t>
  </si>
  <si>
    <t xml:space="preserve"> Spese manutenzione e funzionamento sede </t>
  </si>
  <si>
    <t>Spese per elezioni Amministrative</t>
  </si>
  <si>
    <t>Spese per elezioni Europee</t>
  </si>
  <si>
    <t>N - spese bancarie</t>
  </si>
  <si>
    <r>
      <t xml:space="preserve">E </t>
    </r>
    <r>
      <rPr>
        <sz val="9"/>
        <rFont val="Arial"/>
        <family val="2"/>
      </rPr>
      <t>- Spese telefoniche</t>
    </r>
  </si>
  <si>
    <t>Rimborso spese Carissimi - ott.</t>
  </si>
  <si>
    <t>ADDETTA STAMPA P.E: fatt.n.1 del 15/01 - ott/dic.2023</t>
  </si>
  <si>
    <t>ADDETTO STAMPA H.A: fatt.n.1 del 07/02 - gen.</t>
  </si>
  <si>
    <t>ADDETTO STAMPA : fatt.n.2 del 02/03 - feb.</t>
  </si>
  <si>
    <t>ADDETTO STAMPA : fatt.n.3 del 02/04 - mar.</t>
  </si>
  <si>
    <t>ADDETTO STAMPA : fatt.n.5 del 30/04 - apr.</t>
  </si>
  <si>
    <t>ADDETTO STAMPA : fatt.n.8 del 03/06 - mag.</t>
  </si>
  <si>
    <t>ADDETTO STAMPA : fatt.n.9 del 02/07 - giu.</t>
  </si>
  <si>
    <t>ADDETTO STAMPA : fatt.n.10 del 29/07 - lugl.</t>
  </si>
  <si>
    <t>ADDETTO STAMPA : fatt..n.11 del 02/09 - ago.</t>
  </si>
  <si>
    <t>ADDETTO STAMPA : fatt.n.12 del 02/10 - sett.</t>
  </si>
  <si>
    <t>ADDETTO STAMPA : fatt.n.14 del 04/11 - ott.</t>
  </si>
  <si>
    <t>ADDETTO STAMPA : fatt..n.17 del 03/12 - nov.</t>
  </si>
  <si>
    <t>ADDETTO STAMPA : fatt..n.18 del 20/12 - dic.</t>
  </si>
  <si>
    <t xml:space="preserve">L4 - Spese per studio paghe </t>
  </si>
  <si>
    <t>M2 - Spese per elezioni AMMINISTRATIVE</t>
  </si>
  <si>
    <t>M3 - elezioni EUROPEE</t>
  </si>
  <si>
    <t xml:space="preserve">CARMINATI ALL.Srl: fatt.n.499 del 08/04/2024 - stampa materiale Europee </t>
  </si>
  <si>
    <t xml:space="preserve">GRAFICA SETTE SRL: fatt.n. 361 del 23/04 - stampa materiale Europee </t>
  </si>
  <si>
    <t xml:space="preserve">PIXARPRINTING SPA: PIX-FEQ-939485 - stampa manifesti Europee </t>
  </si>
  <si>
    <t>gen-dic.2024</t>
  </si>
  <si>
    <t>Commissioni bancarie</t>
  </si>
  <si>
    <t xml:space="preserve">    FEDERAZIONE PROVINCIALE DI BERGAMO</t>
  </si>
  <si>
    <t>Rendiconto dell’esercizio economico al 31/12/2024</t>
  </si>
  <si>
    <r>
      <t xml:space="preserve"> ENTRATE</t>
    </r>
    <r>
      <rPr>
        <i/>
        <sz val="16"/>
        <color rgb="FF000000"/>
        <rFont val="Arial"/>
        <family val="2"/>
      </rPr>
      <t xml:space="preserve">  </t>
    </r>
  </si>
  <si>
    <t>Consuntivo 2024</t>
  </si>
  <si>
    <t xml:space="preserve"> Proventi gestione ordinaria </t>
  </si>
  <si>
    <t>Erogazione liberale da Parlamentari e Senatori nazionali</t>
  </si>
  <si>
    <t xml:space="preserve">Erogazione liberale da persone fisiche </t>
  </si>
  <si>
    <t xml:space="preserve">totale entrate </t>
  </si>
  <si>
    <t>A - Spese per acquisto beni</t>
  </si>
  <si>
    <t>*</t>
  </si>
  <si>
    <t>spese per acquisto beni di consumo</t>
  </si>
  <si>
    <t xml:space="preserve">spese di  stampa e propagandae cc.., </t>
  </si>
  <si>
    <t>spese per convegni e manifestazioni varie</t>
  </si>
  <si>
    <t xml:space="preserve">Costo servizi </t>
  </si>
  <si>
    <t xml:space="preserve">Spese gestione informatica,servizi e assistenza </t>
  </si>
  <si>
    <t>Spese di energia elettrica</t>
  </si>
  <si>
    <t>Spese per studio paghe e società di Revisione</t>
  </si>
  <si>
    <t>G - Spese per servizi afferenti alla sede</t>
  </si>
  <si>
    <t>spese di locazione</t>
  </si>
  <si>
    <t>Spese condominiali, riscaldamento, ecc…</t>
  </si>
  <si>
    <t>manutenzioni e funzionamento sede</t>
  </si>
  <si>
    <t xml:space="preserve">                           </t>
  </si>
  <si>
    <t>H - Spese amministrative</t>
  </si>
  <si>
    <t>rimborsi spese Dirigenti</t>
  </si>
  <si>
    <t>I - Spese per godimento beni di terzi ( leasing )</t>
  </si>
  <si>
    <t>L - Spese per personale dipendente e collaboratori</t>
  </si>
  <si>
    <t>M - Spese per ammortamenti e svalutazioni</t>
  </si>
  <si>
    <t>N - Spese per accantonamenti per rischi</t>
  </si>
  <si>
    <r>
      <t>O -</t>
    </r>
    <r>
      <rPr>
        <b/>
        <i/>
        <sz val="10"/>
        <color indexed="8"/>
        <rFont val="Arial"/>
        <family val="2"/>
      </rPr>
      <t xml:space="preserve"> Spese elettorali</t>
    </r>
  </si>
  <si>
    <t>Elezioni Europee</t>
  </si>
  <si>
    <r>
      <t>P</t>
    </r>
    <r>
      <rPr>
        <b/>
        <i/>
        <sz val="10"/>
        <color indexed="8"/>
        <rFont val="Arial"/>
        <family val="2"/>
      </rPr>
      <t xml:space="preserve"> - Spese per oneri di gestione</t>
    </r>
  </si>
  <si>
    <t>Tasse e spese bancarie</t>
  </si>
  <si>
    <t>A CONSUNTIVO 2024: differenza tra Entrate/Uscite</t>
  </si>
  <si>
    <t>Bergamo, Febbraio  2025</t>
  </si>
  <si>
    <t>n. fatt.</t>
  </si>
  <si>
    <t xml:space="preserve">CARMINATI Srl: fatt.n.499 del 08/04/2024 - materiale Europee </t>
  </si>
  <si>
    <t xml:space="preserve">GRAFICA SETTE SRL: fatt.n. 361 del 23/04 - materiale Europee </t>
  </si>
  <si>
    <t>AVIP ITALIASRL: fatt.n. 14204 del 30/04 - distr. materiale Europee</t>
  </si>
  <si>
    <t>PIXARPRINTING SPA: PIX-FEQ-939485 - stampa manifesti Europee</t>
  </si>
  <si>
    <t>riba: IRIDEOS SPA - fattn. 8337,3397,1445,2634 del 09/07 - can.router</t>
  </si>
  <si>
    <t>GAFICASETTE: fatt.n.615 del 31/05 - materiale elezioni Europee</t>
  </si>
  <si>
    <t>SPAZIO POLARESCO: fatt.n.117 del 27/11 - Conf. Programmatica</t>
  </si>
  <si>
    <t>TECNODAL SRL: fatt.n.823 del 05/12 - Sala convegno a Dalmine</t>
  </si>
  <si>
    <t>Prospetto riepilogativo</t>
  </si>
  <si>
    <t xml:space="preserve">                             Prospetto riepilogativo  </t>
  </si>
  <si>
    <t>PD NAZIONALE: quota 2023 - 2 x 1000</t>
  </si>
  <si>
    <t>PD REGIONALE: contributo elettorale amm.tive 2024</t>
  </si>
  <si>
    <t>PD REGIONALE: Fondo perequativo Parlamentari e Consiglieri regionali 2024</t>
  </si>
  <si>
    <t>Erogazione liberale da Presidente Amministrazione Provinciale</t>
  </si>
  <si>
    <t>Erogazione liberale da Presidente Consiglio Comune Bergamo</t>
  </si>
  <si>
    <t>Erogazione liberale da Assessori Comune Bergamo</t>
  </si>
  <si>
    <t>Erogazione liberale da Consiglieri Comune Bergamo</t>
  </si>
  <si>
    <t>Erogazione liberale da Rappresentanti PD negli Enti</t>
  </si>
  <si>
    <t xml:space="preserve">                        Uscite</t>
  </si>
  <si>
    <t>legge 30/12/2021 n.234 - art.1 - comma 583, 584.</t>
  </si>
  <si>
    <t>cariche elettive</t>
  </si>
  <si>
    <t>2024 X 6</t>
  </si>
  <si>
    <r>
      <rPr>
        <b/>
        <i/>
        <sz val="12"/>
        <color theme="1"/>
        <rFont val="Calibri"/>
        <family val="2"/>
        <scheme val="minor"/>
      </rPr>
      <t xml:space="preserve">SINDACO </t>
    </r>
    <r>
      <rPr>
        <i/>
        <sz val="12"/>
        <color theme="1"/>
        <rFont val="Calibri"/>
        <family val="2"/>
        <scheme val="minor"/>
      </rPr>
      <t xml:space="preserve">                                                                            mensile                                                                mensile</t>
    </r>
  </si>
  <si>
    <t>annuale lordo</t>
  </si>
  <si>
    <t>annuale netto (-20%)</t>
  </si>
  <si>
    <t>quota annuale da versare</t>
  </si>
  <si>
    <r>
      <rPr>
        <b/>
        <i/>
        <sz val="12"/>
        <color theme="1"/>
        <rFont val="Calibri"/>
        <family val="2"/>
        <scheme val="minor"/>
      </rPr>
      <t xml:space="preserve">VICE SINDACO </t>
    </r>
    <r>
      <rPr>
        <i/>
        <sz val="12"/>
        <color theme="1"/>
        <rFont val="Calibri"/>
        <family val="2"/>
        <scheme val="minor"/>
      </rPr>
      <t xml:space="preserve">                                                           mensile</t>
    </r>
  </si>
  <si>
    <r>
      <rPr>
        <b/>
        <i/>
        <sz val="12"/>
        <color theme="1"/>
        <rFont val="Calibri"/>
        <family val="2"/>
        <scheme val="minor"/>
      </rPr>
      <t>ASSESSORI e PRESIDENTE CONSIGLIO</t>
    </r>
    <r>
      <rPr>
        <i/>
        <sz val="12"/>
        <color theme="1"/>
        <rFont val="Calibri"/>
        <family val="2"/>
        <scheme val="minor"/>
      </rPr>
      <t xml:space="preserve">          mensile</t>
    </r>
  </si>
  <si>
    <r>
      <rPr>
        <b/>
        <i/>
        <sz val="12"/>
        <color theme="1"/>
        <rFont val="Calibri"/>
        <family val="2"/>
        <scheme val="minor"/>
      </rPr>
      <t xml:space="preserve">CONSIGLIERI COMUNALI </t>
    </r>
    <r>
      <rPr>
        <i/>
        <sz val="12"/>
        <color theme="1"/>
        <rFont val="Calibri"/>
        <family val="2"/>
        <scheme val="minor"/>
      </rPr>
      <t xml:space="preserve">             mensile</t>
    </r>
  </si>
  <si>
    <t>PRESIDENTE PROVINCIA                                       mensile</t>
  </si>
  <si>
    <t xml:space="preserve">                                                                               annuale lordo</t>
  </si>
  <si>
    <t xml:space="preserve">                                                               annuale netto (-20%)</t>
  </si>
  <si>
    <t>Erogazioni liberali versate  - (agg.to Ott.2024)</t>
  </si>
  <si>
    <t>dovuto….</t>
  </si>
  <si>
    <t>GORI G. - SINDACO</t>
  </si>
  <si>
    <t>GANDI S. - VICE SINDACO</t>
  </si>
  <si>
    <t>ANGELONI G. - ASSESSORE</t>
  </si>
  <si>
    <t>BREMBILLA M. - ASSESSORE</t>
  </si>
  <si>
    <t>MARCHESI M. - ASSESSORE</t>
  </si>
  <si>
    <t>ROTA F. - PRES.CONS.COMUNALE</t>
  </si>
  <si>
    <t>GANDOLFI E. - PRESIDENTE PROVINCIA</t>
  </si>
  <si>
    <t xml:space="preserve">                                                                                        BILANCIO 2025</t>
  </si>
  <si>
    <r>
      <rPr>
        <b/>
        <sz val="10"/>
        <color theme="1"/>
        <rFont val="Arial"/>
        <family val="2"/>
      </rPr>
      <t xml:space="preserve"> SINDACO</t>
    </r>
    <r>
      <rPr>
        <sz val="10"/>
        <color theme="1"/>
        <rFont val="Arial"/>
        <family val="2"/>
      </rPr>
      <t xml:space="preserve">: mensile lordo €. </t>
    </r>
    <r>
      <rPr>
        <b/>
        <sz val="10"/>
        <color theme="1"/>
        <rFont val="Arial"/>
        <family val="2"/>
      </rPr>
      <t>11.040</t>
    </r>
    <r>
      <rPr>
        <sz val="10"/>
        <color theme="1"/>
        <rFont val="Arial"/>
        <family val="2"/>
      </rPr>
      <t xml:space="preserve"> - 43% =</t>
    </r>
    <r>
      <rPr>
        <b/>
        <sz val="10"/>
        <color theme="1"/>
        <rFont val="Arial"/>
        <family val="2"/>
      </rPr>
      <t xml:space="preserve"> €.6.292,80 </t>
    </r>
    <r>
      <rPr>
        <sz val="10"/>
        <color theme="1"/>
        <rFont val="Arial"/>
        <family val="2"/>
      </rPr>
      <t xml:space="preserve"> mensile netto - Quota 10% del netto percepito </t>
    </r>
    <r>
      <rPr>
        <b/>
        <sz val="10"/>
        <color theme="1"/>
        <rFont val="Arial"/>
        <family val="2"/>
      </rPr>
      <t>= €. 630,00</t>
    </r>
    <r>
      <rPr>
        <sz val="10"/>
        <color theme="1"/>
        <rFont val="Arial"/>
        <family val="2"/>
      </rPr>
      <t xml:space="preserve"> da versare mensilmente al partito.</t>
    </r>
  </si>
  <si>
    <r>
      <rPr>
        <b/>
        <sz val="10"/>
        <color theme="1"/>
        <rFont val="Arial"/>
        <family val="2"/>
      </rPr>
      <t xml:space="preserve"> SINDACO</t>
    </r>
    <r>
      <rPr>
        <sz val="10"/>
        <color theme="1"/>
        <rFont val="Arial"/>
        <family val="2"/>
      </rPr>
      <t xml:space="preserve">: mensile lordo €. </t>
    </r>
    <r>
      <rPr>
        <b/>
        <sz val="10"/>
        <color theme="1"/>
        <rFont val="Arial"/>
        <family val="2"/>
      </rPr>
      <t>11.040</t>
    </r>
    <r>
      <rPr>
        <sz val="10"/>
        <color theme="1"/>
        <rFont val="Arial"/>
        <family val="2"/>
      </rPr>
      <t xml:space="preserve"> - 35% =</t>
    </r>
    <r>
      <rPr>
        <b/>
        <sz val="10"/>
        <color theme="1"/>
        <rFont val="Arial"/>
        <family val="2"/>
      </rPr>
      <t xml:space="preserve"> €.7.176 </t>
    </r>
    <r>
      <rPr>
        <sz val="10"/>
        <color theme="1"/>
        <rFont val="Arial"/>
        <family val="2"/>
      </rPr>
      <t xml:space="preserve"> mensile netto - Quota 10% del netto percepito </t>
    </r>
    <r>
      <rPr>
        <b/>
        <sz val="10"/>
        <color theme="1"/>
        <rFont val="Arial"/>
        <family val="2"/>
      </rPr>
      <t>= €. 700,00</t>
    </r>
    <r>
      <rPr>
        <sz val="10"/>
        <color theme="1"/>
        <rFont val="Arial"/>
        <family val="2"/>
      </rPr>
      <t xml:space="preserve"> da versare mensilmente al partito.</t>
    </r>
  </si>
  <si>
    <r>
      <rPr>
        <b/>
        <sz val="10"/>
        <color theme="1"/>
        <rFont val="Arial"/>
        <family val="2"/>
      </rPr>
      <t xml:space="preserve">VICE SINDACO </t>
    </r>
    <r>
      <rPr>
        <sz val="10"/>
        <color theme="1"/>
        <rFont val="Arial"/>
        <family val="2"/>
      </rPr>
      <t>: mensile lordo</t>
    </r>
    <r>
      <rPr>
        <b/>
        <sz val="10"/>
        <color theme="1"/>
        <rFont val="Arial"/>
        <family val="2"/>
      </rPr>
      <t xml:space="preserve"> €. 8.280</t>
    </r>
    <r>
      <rPr>
        <sz val="10"/>
        <color theme="1"/>
        <rFont val="Arial"/>
        <family val="2"/>
      </rPr>
      <t xml:space="preserve"> - 43% = </t>
    </r>
    <r>
      <rPr>
        <b/>
        <sz val="10"/>
        <color theme="1"/>
        <rFont val="Arial"/>
        <family val="2"/>
      </rPr>
      <t>€. 4.719,60</t>
    </r>
    <r>
      <rPr>
        <sz val="10"/>
        <color theme="1"/>
        <rFont val="Arial"/>
        <family val="2"/>
      </rPr>
      <t xml:space="preserve">  mensile netto. - Quota 10% del netto percepito = </t>
    </r>
    <r>
      <rPr>
        <b/>
        <sz val="10"/>
        <color theme="1"/>
        <rFont val="Arial"/>
        <family val="2"/>
      </rPr>
      <t>€. 470,00</t>
    </r>
    <r>
      <rPr>
        <sz val="10"/>
        <color theme="1"/>
        <rFont val="Arial"/>
        <family val="2"/>
      </rPr>
      <t xml:space="preserve"> da versare mensilmente al partito</t>
    </r>
  </si>
  <si>
    <r>
      <rPr>
        <b/>
        <sz val="10"/>
        <color theme="1"/>
        <rFont val="Arial"/>
        <family val="2"/>
      </rPr>
      <t>ASSESSORI:</t>
    </r>
    <r>
      <rPr>
        <sz val="10"/>
        <color theme="1"/>
        <rFont val="Arial"/>
        <family val="2"/>
      </rPr>
      <t xml:space="preserve">  mensile lord</t>
    </r>
    <r>
      <rPr>
        <b/>
        <sz val="10"/>
        <color theme="1"/>
        <rFont val="Arial"/>
        <family val="2"/>
      </rPr>
      <t>o €. 7.176</t>
    </r>
    <r>
      <rPr>
        <sz val="10"/>
        <color theme="1"/>
        <rFont val="Arial"/>
        <family val="2"/>
      </rPr>
      <t xml:space="preserve"> - 43% =</t>
    </r>
    <r>
      <rPr>
        <b/>
        <sz val="10"/>
        <color theme="1"/>
        <rFont val="Arial"/>
        <family val="2"/>
      </rPr>
      <t xml:space="preserve"> €. 4.090,32</t>
    </r>
    <r>
      <rPr>
        <sz val="10"/>
        <color theme="1"/>
        <rFont val="Arial"/>
        <family val="2"/>
      </rPr>
      <t xml:space="preserve"> mensile netto. - Quota 10% del netto percepito = </t>
    </r>
    <r>
      <rPr>
        <b/>
        <sz val="10"/>
        <color theme="1"/>
        <rFont val="Arial"/>
        <family val="2"/>
      </rPr>
      <t>€. 400,00</t>
    </r>
    <r>
      <rPr>
        <sz val="10"/>
        <color theme="1"/>
        <rFont val="Arial"/>
        <family val="2"/>
      </rPr>
      <t xml:space="preserve"> da versare mensilmente al partito</t>
    </r>
  </si>
  <si>
    <r>
      <rPr>
        <b/>
        <sz val="10"/>
        <color theme="1"/>
        <rFont val="Arial"/>
        <family val="2"/>
      </rPr>
      <t>PRES. CONS.COMUNALE</t>
    </r>
    <r>
      <rPr>
        <sz val="10"/>
        <color theme="1"/>
        <rFont val="Arial"/>
        <family val="2"/>
      </rPr>
      <t xml:space="preserve">: mensile lordo €. </t>
    </r>
    <r>
      <rPr>
        <b/>
        <sz val="10"/>
        <color theme="1"/>
        <rFont val="Arial"/>
        <family val="2"/>
      </rPr>
      <t xml:space="preserve">7.176 </t>
    </r>
    <r>
      <rPr>
        <sz val="10"/>
        <color theme="1"/>
        <rFont val="Arial"/>
        <family val="2"/>
      </rPr>
      <t xml:space="preserve">- 43% = </t>
    </r>
    <r>
      <rPr>
        <b/>
        <sz val="10"/>
        <color theme="1"/>
        <rFont val="Arial"/>
        <family val="2"/>
      </rPr>
      <t>€. 4.090,32</t>
    </r>
    <r>
      <rPr>
        <sz val="10"/>
        <color theme="1"/>
        <rFont val="Arial"/>
        <family val="2"/>
      </rPr>
      <t xml:space="preserve"> mensile netto. - Quota 10% del netto percepito</t>
    </r>
    <r>
      <rPr>
        <b/>
        <sz val="10"/>
        <color theme="1"/>
        <rFont val="Arial"/>
        <family val="2"/>
      </rPr>
      <t xml:space="preserve">  €.400,00</t>
    </r>
    <r>
      <rPr>
        <sz val="10"/>
        <color theme="1"/>
        <rFont val="Arial"/>
        <family val="2"/>
      </rPr>
      <t xml:space="preserve"> a versare mensilmente al partito</t>
    </r>
  </si>
  <si>
    <r>
      <rPr>
        <b/>
        <sz val="10"/>
        <rFont val="Arial"/>
        <family val="2"/>
      </rPr>
      <t>CONS.COMUNALI</t>
    </r>
    <r>
      <rPr>
        <sz val="10"/>
        <rFont val="Arial"/>
        <family val="2"/>
      </rPr>
      <t>: mensile lordo</t>
    </r>
    <r>
      <rPr>
        <b/>
        <sz val="10"/>
        <rFont val="Arial"/>
        <family val="2"/>
      </rPr>
      <t xml:space="preserve"> €. 230</t>
    </r>
    <r>
      <rPr>
        <sz val="10"/>
        <rFont val="Arial"/>
        <family val="2"/>
      </rPr>
      <t>x 12</t>
    </r>
    <r>
      <rPr>
        <b/>
        <sz val="10"/>
        <rFont val="Arial"/>
        <family val="2"/>
      </rPr>
      <t>=  €. 2.760</t>
    </r>
    <r>
      <rPr>
        <sz val="10"/>
        <rFont val="Arial"/>
        <family val="2"/>
      </rPr>
      <t>-35% =</t>
    </r>
    <r>
      <rPr>
        <b/>
        <sz val="10"/>
        <rFont val="Arial"/>
        <family val="2"/>
      </rPr>
      <t xml:space="preserve"> €. 1.794</t>
    </r>
    <r>
      <rPr>
        <sz val="10"/>
        <rFont val="Arial"/>
        <family val="2"/>
      </rPr>
      <t xml:space="preserve"> annuale netto. - Quota 10% annuale del netto percepito </t>
    </r>
    <r>
      <rPr>
        <b/>
        <sz val="10"/>
        <rFont val="Arial"/>
        <family val="2"/>
      </rPr>
      <t>€. 180,00</t>
    </r>
    <r>
      <rPr>
        <sz val="10"/>
        <rFont val="Arial"/>
        <family val="2"/>
      </rPr>
      <t xml:space="preserve"> da versare al partitio </t>
    </r>
  </si>
  <si>
    <r>
      <rPr>
        <b/>
        <sz val="10"/>
        <color theme="1"/>
        <rFont val="Arial"/>
        <family val="2"/>
      </rPr>
      <t xml:space="preserve">PRESIDENTE PROVINCIA: </t>
    </r>
    <r>
      <rPr>
        <sz val="10"/>
        <color theme="1"/>
        <rFont val="Arial"/>
        <family val="2"/>
      </rPr>
      <t xml:space="preserve">mensile lordo </t>
    </r>
    <r>
      <rPr>
        <b/>
        <sz val="10"/>
        <color theme="1"/>
        <rFont val="Arial"/>
        <family val="2"/>
      </rPr>
      <t>€. 13.800</t>
    </r>
    <r>
      <rPr>
        <sz val="10"/>
        <color theme="1"/>
        <rFont val="Arial"/>
        <family val="2"/>
      </rPr>
      <t xml:space="preserve">-35% = </t>
    </r>
    <r>
      <rPr>
        <b/>
        <sz val="10"/>
        <color theme="1"/>
        <rFont val="Arial"/>
        <family val="2"/>
      </rPr>
      <t>€.7.866,00</t>
    </r>
    <r>
      <rPr>
        <sz val="10"/>
        <color theme="1"/>
        <rFont val="Arial"/>
        <family val="2"/>
      </rPr>
      <t xml:space="preserve"> mensile netto - Quota 10% del percepito </t>
    </r>
    <r>
      <rPr>
        <b/>
        <sz val="10"/>
        <color theme="1"/>
        <rFont val="Arial"/>
        <family val="2"/>
      </rPr>
      <t>€. 7800,00</t>
    </r>
    <r>
      <rPr>
        <sz val="10"/>
        <color theme="1"/>
        <rFont val="Arial"/>
        <family val="2"/>
      </rPr>
      <t xml:space="preserve"> da versare mensilmente al partito.</t>
    </r>
  </si>
  <si>
    <t xml:space="preserve">                                                                                        BILANCIO 2024</t>
  </si>
  <si>
    <t>n.</t>
  </si>
  <si>
    <t>data</t>
  </si>
  <si>
    <t>descrizione</t>
  </si>
  <si>
    <t>entrate</t>
  </si>
  <si>
    <t>uscite</t>
  </si>
  <si>
    <t>saldo</t>
  </si>
  <si>
    <t>codice</t>
  </si>
  <si>
    <r>
      <rPr>
        <b/>
        <sz val="11"/>
        <rFont val="Arial"/>
        <family val="2"/>
      </rPr>
      <t>A1</t>
    </r>
    <r>
      <rPr>
        <sz val="11"/>
        <rFont val="Arial"/>
        <family val="2"/>
      </rPr>
      <t xml:space="preserve"> - Contributi PD NAZIONALE</t>
    </r>
  </si>
  <si>
    <t xml:space="preserve">Avanzo gestione esercizio finanziario 2024 </t>
  </si>
  <si>
    <r>
      <rPr>
        <b/>
        <sz val="11"/>
        <rFont val="Arial"/>
        <family val="2"/>
      </rPr>
      <t>A2</t>
    </r>
    <r>
      <rPr>
        <sz val="11"/>
        <rFont val="Arial"/>
        <family val="2"/>
      </rPr>
      <t xml:space="preserve"> - Fondo perequativo PD REGIONALE</t>
    </r>
  </si>
  <si>
    <t>Erogazione liberale Assessore  Comune BG - ANGELONI G.</t>
  </si>
  <si>
    <r>
      <rPr>
        <b/>
        <sz val="11"/>
        <color theme="1"/>
        <rFont val="Arial"/>
        <family val="2"/>
      </rPr>
      <t xml:space="preserve">A3 - </t>
    </r>
    <r>
      <rPr>
        <sz val="11"/>
        <color theme="1"/>
        <rFont val="Arial"/>
        <family val="2"/>
      </rPr>
      <t>Contributi PD REGIONALE</t>
    </r>
  </si>
  <si>
    <t>A16</t>
  </si>
  <si>
    <r>
      <rPr>
        <b/>
        <sz val="11"/>
        <rFont val="Arial"/>
        <family val="2"/>
      </rPr>
      <t>A4</t>
    </r>
    <r>
      <rPr>
        <sz val="11"/>
        <rFont val="Arial"/>
        <family val="2"/>
      </rPr>
      <t xml:space="preserve"> - Erogazione liberale PARLAMENTARI - SENATORI - PARLAMENTARE EUROPEO </t>
    </r>
  </si>
  <si>
    <t>Imposta di bollo ott./dic.2024</t>
  </si>
  <si>
    <r>
      <rPr>
        <b/>
        <sz val="11"/>
        <rFont val="Arial"/>
        <family val="2"/>
      </rPr>
      <t>A5</t>
    </r>
    <r>
      <rPr>
        <sz val="11"/>
        <rFont val="Arial"/>
        <family val="2"/>
      </rPr>
      <t xml:space="preserve"> - Erogazione liberale - CONSIGLIERI REGIONALI</t>
    </r>
  </si>
  <si>
    <t>Competenze spese ed oneri bancari</t>
  </si>
  <si>
    <r>
      <t xml:space="preserve">A6 - </t>
    </r>
    <r>
      <rPr>
        <sz val="11"/>
        <rFont val="Arial"/>
        <family val="2"/>
      </rPr>
      <t>Erogazioni liberali - PRESIDENTE PROVINCIA</t>
    </r>
  </si>
  <si>
    <t>A19</t>
  </si>
  <si>
    <r>
      <rPr>
        <b/>
        <sz val="11"/>
        <rFont val="Arial"/>
        <family val="2"/>
      </rPr>
      <t xml:space="preserve">A7 </t>
    </r>
    <r>
      <rPr>
        <sz val="11"/>
        <rFont val="Arial"/>
        <family val="2"/>
      </rPr>
      <t>- Erogazione liberale - ASSESSORI PROVINCIALI</t>
    </r>
  </si>
  <si>
    <t xml:space="preserve">DOTCOM: prestazione servizi - totem pubblicitario </t>
  </si>
  <si>
    <r>
      <rPr>
        <b/>
        <sz val="11"/>
        <rFont val="Arial"/>
        <family val="2"/>
      </rPr>
      <t>A8</t>
    </r>
    <r>
      <rPr>
        <sz val="11"/>
        <rFont val="Arial"/>
        <family val="2"/>
      </rPr>
      <t xml:space="preserve"> - Erogazione liberale - SINDACO </t>
    </r>
  </si>
  <si>
    <r>
      <rPr>
        <b/>
        <sz val="11"/>
        <color theme="1"/>
        <rFont val="Arial"/>
        <family val="2"/>
      </rPr>
      <t>A9</t>
    </r>
    <r>
      <rPr>
        <sz val="11"/>
        <color theme="1"/>
        <rFont val="Arial"/>
        <family val="2"/>
      </rPr>
      <t xml:space="preserve"> - Erogazione liberale ASSESSORI COMUNE BERGAMO</t>
    </r>
  </si>
  <si>
    <t>COL.COOR.SEGRETARIO: stipendio dic.2024</t>
  </si>
  <si>
    <r>
      <rPr>
        <b/>
        <sz val="11"/>
        <color theme="1"/>
        <rFont val="Arial"/>
        <family val="2"/>
      </rPr>
      <t>A10</t>
    </r>
    <r>
      <rPr>
        <sz val="11"/>
        <color theme="1"/>
        <rFont val="Arial"/>
        <family val="2"/>
      </rPr>
      <t xml:space="preserve"> -Erogazione liberale  PRESIDENTE CONSIGLIO COMUNE BERGAMO</t>
    </r>
  </si>
  <si>
    <r>
      <rPr>
        <b/>
        <sz val="11"/>
        <color theme="1"/>
        <rFont val="Arial"/>
        <family val="2"/>
      </rPr>
      <t>A11</t>
    </r>
    <r>
      <rPr>
        <sz val="11"/>
        <color theme="1"/>
        <rFont val="Arial"/>
        <family val="2"/>
      </rPr>
      <t xml:space="preserve"> - Erogazione liberale CONSIGLIERI COMUNALI COMUNE BERGAMO</t>
    </r>
  </si>
  <si>
    <t>PERSONALE DIPENDENTE: stipendio dic.2024</t>
  </si>
  <si>
    <r>
      <rPr>
        <b/>
        <sz val="11"/>
        <rFont val="Arial"/>
        <family val="2"/>
      </rPr>
      <t>A12</t>
    </r>
    <r>
      <rPr>
        <sz val="11"/>
        <rFont val="Arial"/>
        <family val="2"/>
      </rPr>
      <t xml:space="preserve"> - Erogazione liberale - RAPPRESENTANTI NEGLI ENTI</t>
    </r>
  </si>
  <si>
    <r>
      <rPr>
        <b/>
        <sz val="11"/>
        <rFont val="Arial"/>
        <family val="2"/>
      </rPr>
      <t>A13</t>
    </r>
    <r>
      <rPr>
        <sz val="11"/>
        <rFont val="Arial"/>
        <family val="2"/>
      </rPr>
      <t xml:space="preserve"> - Erogazione liberale - PERSONE FISICHE e GIURIDICHE</t>
    </r>
  </si>
  <si>
    <t>Tesseramento 2024</t>
  </si>
  <si>
    <r>
      <rPr>
        <b/>
        <sz val="11"/>
        <rFont val="Arial"/>
        <family val="2"/>
      </rPr>
      <t>A14</t>
    </r>
    <r>
      <rPr>
        <sz val="11"/>
        <rFont val="Arial"/>
        <family val="2"/>
      </rPr>
      <t xml:space="preserve"> - TESSERAMENTO</t>
    </r>
  </si>
  <si>
    <r>
      <rPr>
        <b/>
        <sz val="11"/>
        <rFont val="Arial"/>
        <family val="2"/>
      </rPr>
      <t>A15</t>
    </r>
    <r>
      <rPr>
        <sz val="11"/>
        <rFont val="Arial"/>
        <family val="2"/>
      </rPr>
      <t xml:space="preserve"> - CONTRIBUTI DA CIRCOLI E ASSOCIAZIONI</t>
    </r>
  </si>
  <si>
    <r>
      <rPr>
        <b/>
        <sz val="11"/>
        <color theme="1"/>
        <rFont val="Arial"/>
        <family val="2"/>
      </rPr>
      <t>A16</t>
    </r>
    <r>
      <rPr>
        <sz val="11"/>
        <color theme="1"/>
        <rFont val="Arial"/>
        <family val="2"/>
      </rPr>
      <t xml:space="preserve"> - RACCOLTA FONDI INIZIATIVE VARIE</t>
    </r>
  </si>
  <si>
    <t>SORGENIA SPA: fatt.n.V01248197224 del 21/12/2024 - energia elettrica</t>
  </si>
  <si>
    <r>
      <rPr>
        <b/>
        <sz val="11"/>
        <rFont val="Arial"/>
        <family val="2"/>
      </rPr>
      <t>A17</t>
    </r>
    <r>
      <rPr>
        <sz val="11"/>
        <rFont val="Arial"/>
        <family val="2"/>
      </rPr>
      <t xml:space="preserve"> - GD - TESSERAMENTO E CORSI DI FORMAZIOONE</t>
    </r>
  </si>
  <si>
    <t>Erogazione liberale Assessore Comune BG - MARCHESI M.</t>
  </si>
  <si>
    <r>
      <rPr>
        <b/>
        <sz val="11"/>
        <rFont val="Arial"/>
        <family val="2"/>
      </rPr>
      <t>A18</t>
    </r>
    <r>
      <rPr>
        <sz val="11"/>
        <rFont val="Arial"/>
        <family val="2"/>
      </rPr>
      <t xml:space="preserve"> - RIMBORSI E RESTITUZIONI</t>
    </r>
  </si>
  <si>
    <t>COND. TRIANGOLO: spese condominiali 1^ e 2^ rata</t>
  </si>
  <si>
    <r>
      <t>A19 -</t>
    </r>
    <r>
      <rPr>
        <sz val="11"/>
        <rFont val="Arial"/>
        <family val="2"/>
      </rPr>
      <t xml:space="preserve"> LIQUIDAZIONE INTERESSI</t>
    </r>
  </si>
  <si>
    <t>COMUNE DI BERGAMO: TARI 2024 - 4^ rata</t>
  </si>
  <si>
    <t>DELEGA F24 - dipendenti</t>
  </si>
  <si>
    <r>
      <rPr>
        <b/>
        <sz val="11"/>
        <rFont val="Arial"/>
        <family val="2"/>
      </rPr>
      <t>B</t>
    </r>
    <r>
      <rPr>
        <sz val="11"/>
        <rFont val="Arial"/>
        <family val="2"/>
      </rPr>
      <t xml:space="preserve"> - Spese per acquisto beni di consumo (cassa - cancelleria - materiale pulizie - ecc…)</t>
    </r>
  </si>
  <si>
    <r>
      <rPr>
        <b/>
        <sz val="11"/>
        <rFont val="Arial"/>
        <family val="2"/>
      </rPr>
      <t>B1</t>
    </r>
    <r>
      <rPr>
        <sz val="11"/>
        <rFont val="Arial"/>
        <family val="2"/>
      </rPr>
      <t xml:space="preserve"> - Spese utilizzo sale per Assemblee, Direzioni - Convegni - Corsi formazione - Congressi - Primarie</t>
    </r>
  </si>
  <si>
    <t xml:space="preserve">PIXARPRINTING: ord.n.PIX-GAV-043767-stampa manifesti e volantini </t>
  </si>
  <si>
    <r>
      <rPr>
        <b/>
        <sz val="11"/>
        <rFont val="Arial"/>
        <family val="2"/>
      </rPr>
      <t>B3</t>
    </r>
    <r>
      <rPr>
        <sz val="11"/>
        <rFont val="Arial"/>
        <family val="2"/>
      </rPr>
      <t xml:space="preserve"> - Spese per stampa, grafica e propaganda </t>
    </r>
  </si>
  <si>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- Segretario Provinciale</t>
    </r>
  </si>
  <si>
    <r>
      <rPr>
        <b/>
        <sz val="11"/>
        <rFont val="Arial"/>
        <family val="2"/>
      </rPr>
      <t xml:space="preserve">C1 </t>
    </r>
    <r>
      <rPr>
        <sz val="11"/>
        <rFont val="Arial"/>
        <family val="2"/>
      </rPr>
      <t xml:space="preserve">- Dirigenti - Collaboratori </t>
    </r>
  </si>
  <si>
    <r>
      <rPr>
        <b/>
        <sz val="11"/>
        <rFont val="Arial"/>
        <family val="2"/>
      </rPr>
      <t>C2</t>
    </r>
    <r>
      <rPr>
        <sz val="11"/>
        <rFont val="Arial"/>
        <family val="2"/>
      </rPr>
      <t xml:space="preserve"> - Contributo ai Circoli</t>
    </r>
  </si>
  <si>
    <r>
      <rPr>
        <b/>
        <sz val="11"/>
        <rFont val="Arial"/>
        <family val="2"/>
      </rPr>
      <t>C3</t>
    </r>
    <r>
      <rPr>
        <sz val="11"/>
        <rFont val="Arial"/>
        <family val="2"/>
      </rPr>
      <t xml:space="preserve"> -  Contributo a GD provinciale</t>
    </r>
  </si>
  <si>
    <t>PEGASO SERVIZI: fatt.n..455 del 31/05/2024 - Corso HACCP</t>
  </si>
  <si>
    <r>
      <rPr>
        <b/>
        <sz val="11"/>
        <rFont val="Arial"/>
        <family val="2"/>
      </rPr>
      <t>C4</t>
    </r>
    <r>
      <rPr>
        <sz val="11"/>
        <rFont val="Arial"/>
        <family val="2"/>
      </rPr>
      <t xml:space="preserve"> - Contributo Conferenza delle Donne</t>
    </r>
  </si>
  <si>
    <r>
      <rPr>
        <b/>
        <sz val="11"/>
        <rFont val="Arial"/>
        <family val="2"/>
      </rPr>
      <t>D</t>
    </r>
    <r>
      <rPr>
        <sz val="11"/>
        <rFont val="Arial"/>
        <family val="2"/>
      </rPr>
      <t xml:space="preserve"> - Gestione informatica sito, servizi e assistenza.</t>
    </r>
  </si>
  <si>
    <r>
      <t xml:space="preserve">E </t>
    </r>
    <r>
      <rPr>
        <sz val="11"/>
        <rFont val="Arial"/>
        <family val="2"/>
      </rPr>
      <t>- Spese telefoniche</t>
    </r>
  </si>
  <si>
    <r>
      <t xml:space="preserve">F - </t>
    </r>
    <r>
      <rPr>
        <sz val="11"/>
        <rFont val="Arial"/>
        <family val="2"/>
      </rPr>
      <t>Spese energia elettrica</t>
    </r>
  </si>
  <si>
    <r>
      <rPr>
        <b/>
        <sz val="11"/>
        <rFont val="Arial"/>
        <family val="2"/>
      </rPr>
      <t>G</t>
    </r>
    <r>
      <rPr>
        <sz val="11"/>
        <rFont val="Arial"/>
        <family val="2"/>
      </rPr>
      <t xml:space="preserve"> - Spese di locazione</t>
    </r>
  </si>
  <si>
    <r>
      <rPr>
        <b/>
        <sz val="11"/>
        <rFont val="Arial"/>
        <family val="2"/>
      </rPr>
      <t>G1</t>
    </r>
    <r>
      <rPr>
        <sz val="11"/>
        <rFont val="Arial"/>
        <family val="2"/>
      </rPr>
      <t xml:space="preserve"> - Spese condominiali e riscaldamento</t>
    </r>
  </si>
  <si>
    <r>
      <rPr>
        <b/>
        <sz val="11"/>
        <rFont val="Arial"/>
        <family val="2"/>
      </rPr>
      <t xml:space="preserve">H </t>
    </r>
    <r>
      <rPr>
        <sz val="11"/>
        <rFont val="Arial"/>
        <family val="2"/>
      </rPr>
      <t xml:space="preserve">- Rimborso spese </t>
    </r>
  </si>
  <si>
    <r>
      <rPr>
        <b/>
        <sz val="11"/>
        <rFont val="Arial"/>
        <family val="2"/>
      </rPr>
      <t>L</t>
    </r>
    <r>
      <rPr>
        <sz val="11"/>
        <rFont val="Arial"/>
        <family val="2"/>
      </rPr>
      <t xml:space="preserve"> - Stipendi dipendenti </t>
    </r>
  </si>
  <si>
    <r>
      <rPr>
        <b/>
        <sz val="11"/>
        <rFont val="Arial"/>
        <family val="2"/>
      </rPr>
      <t>L1</t>
    </r>
    <r>
      <rPr>
        <sz val="11"/>
        <rFont val="Arial"/>
        <family val="2"/>
      </rPr>
      <t xml:space="preserve"> - Stipendio Segretario provinciale</t>
    </r>
  </si>
  <si>
    <r>
      <rPr>
        <b/>
        <sz val="11"/>
        <rFont val="Arial"/>
        <family val="2"/>
      </rPr>
      <t>L2</t>
    </r>
    <r>
      <rPr>
        <sz val="11"/>
        <rFont val="Arial"/>
        <family val="2"/>
      </rPr>
      <t xml:space="preserve"> - Spese per addetto stampa </t>
    </r>
  </si>
  <si>
    <r>
      <rPr>
        <b/>
        <sz val="11"/>
        <rFont val="Arial"/>
        <family val="2"/>
      </rPr>
      <t>L3</t>
    </r>
    <r>
      <rPr>
        <sz val="11"/>
        <rFont val="Arial"/>
        <family val="2"/>
      </rPr>
      <t xml:space="preserve"> - F24 dipendenti e Collaboratori - Imposte e tasse</t>
    </r>
  </si>
  <si>
    <r>
      <rPr>
        <b/>
        <sz val="11"/>
        <rFont val="Arial"/>
        <family val="2"/>
      </rPr>
      <t>L4</t>
    </r>
    <r>
      <rPr>
        <sz val="11"/>
        <rFont val="Arial"/>
        <family val="2"/>
      </rPr>
      <t xml:space="preserve"> - Spese per studio paghe </t>
    </r>
  </si>
  <si>
    <t xml:space="preserve">BARTOLI Studio paghe: fatt.n. 7/2025 del 23/01: competenze 2024 </t>
  </si>
  <si>
    <t>FIDELITAS: fatt.n.V1-107602 del 30/12/2024 - periodo 01/01-31/03/2025</t>
  </si>
  <si>
    <t>Spese varie di cassa</t>
  </si>
  <si>
    <t>PD REGIONALE: contributo elettorale amministrative 2024</t>
  </si>
  <si>
    <t xml:space="preserve">Spese varie di cassa </t>
  </si>
  <si>
    <t xml:space="preserve">Erogazioni liberali elettorali da persone fisiche </t>
  </si>
  <si>
    <t>Contributo GD Provinciale</t>
  </si>
  <si>
    <t>stipendio personale dipendente e liquidazione</t>
  </si>
  <si>
    <t>stipendio Segretario provinciale</t>
  </si>
  <si>
    <t>Costi Addetti stampa</t>
  </si>
  <si>
    <t>F24 deleghe unificate dipendenti - INPS - IRPEF</t>
  </si>
  <si>
    <t>Elezioni Amministrative</t>
  </si>
  <si>
    <r>
      <t xml:space="preserve">TOTALE ONERI - </t>
    </r>
    <r>
      <rPr>
        <i/>
        <sz val="9"/>
        <color rgb="FF000000"/>
        <rFont val="Arial Black"/>
        <family val="2"/>
      </rPr>
      <t>(A+B+C+D+E+F+G+H+I+L+M+N+O+P)</t>
    </r>
  </si>
  <si>
    <t>Raccolta fondi elettorali</t>
  </si>
  <si>
    <t>A10/1</t>
  </si>
  <si>
    <t xml:space="preserve">Tesserameto </t>
  </si>
  <si>
    <t>PD BERGAMOO: bilancio di previsione 2025</t>
  </si>
  <si>
    <t xml:space="preserve">                                                             ENTRATE </t>
  </si>
  <si>
    <t>PD NAZIONALE: quota 2x1000 - anno 2024</t>
  </si>
  <si>
    <t>PD REGIONALE: fondo perequativo territoriale</t>
  </si>
  <si>
    <r>
      <t xml:space="preserve">ELETTI: Sindaco BG </t>
    </r>
    <r>
      <rPr>
        <sz val="11"/>
        <rFont val="Arial"/>
        <family val="2"/>
      </rPr>
      <t>(630x12)</t>
    </r>
  </si>
  <si>
    <r>
      <t xml:space="preserve">ELETTI: Vice - Sindaco BG </t>
    </r>
    <r>
      <rPr>
        <sz val="11"/>
        <rFont val="Arial"/>
        <family val="2"/>
      </rPr>
      <t>(470x12)</t>
    </r>
  </si>
  <si>
    <r>
      <t>ELETTI: Assessori BG</t>
    </r>
    <r>
      <rPr>
        <sz val="11"/>
        <rFont val="Arial"/>
        <family val="2"/>
      </rPr>
      <t xml:space="preserve"> (400x12x3)</t>
    </r>
  </si>
  <si>
    <r>
      <t xml:space="preserve">ELETTI: Pres. Consiglio BG </t>
    </r>
    <r>
      <rPr>
        <sz val="11"/>
        <rFont val="Arial"/>
        <family val="2"/>
      </rPr>
      <t xml:space="preserve"> (400x12)</t>
    </r>
  </si>
  <si>
    <r>
      <t xml:space="preserve">ELETTI: Consiglieri comunali BG </t>
    </r>
    <r>
      <rPr>
        <sz val="11"/>
        <rFont val="Arial"/>
        <family val="2"/>
      </rPr>
      <t xml:space="preserve"> (150x10)</t>
    </r>
  </si>
  <si>
    <r>
      <t xml:space="preserve">ELETTI: Presidente della Provincia </t>
    </r>
    <r>
      <rPr>
        <sz val="11"/>
        <rFont val="Arial"/>
        <family val="2"/>
      </rPr>
      <t>(780x12)</t>
    </r>
  </si>
  <si>
    <t>Rappresentanti PD negli Enti</t>
  </si>
  <si>
    <t>Erogazioni liberali da persone fisiche</t>
  </si>
  <si>
    <t>Totale entrate previste</t>
  </si>
  <si>
    <t xml:space="preserve">                                                                 USCITE  </t>
  </si>
  <si>
    <t>A) - SPESE DI LOCAZIONE E FUNZIONAMENTO SEDE</t>
  </si>
  <si>
    <t>Spese di locazione - riscaldamento e spese condominiali</t>
  </si>
  <si>
    <t>Spese gestione informatica - telefonia - energia elettrica</t>
  </si>
  <si>
    <t>Tasse comunali</t>
  </si>
  <si>
    <t>Totale</t>
  </si>
  <si>
    <t>B) - SPESE PERSONALE DIPENDENTE - ADDETTO STAMPA - COLLABORATORI</t>
  </si>
  <si>
    <t xml:space="preserve">Spese Segretario e personale dipendente </t>
  </si>
  <si>
    <t>Spese Addetto Stampa</t>
  </si>
  <si>
    <t>Spese per Collaboratori</t>
  </si>
  <si>
    <t>Spese deleghe unificate INPS - TFR - F24, ecc…</t>
  </si>
  <si>
    <t xml:space="preserve">Spese Studio paghe </t>
  </si>
  <si>
    <t>C) - SPESE ATTIVITA' POLITICA</t>
  </si>
  <si>
    <t>Quota di spettanza nazionale Tesseramento 2023 - 2024</t>
  </si>
  <si>
    <t>Contributo per iniziative GD e Conferenza delle donne</t>
  </si>
  <si>
    <t>Contributo per iniziative Conferenza delle donne</t>
  </si>
  <si>
    <t xml:space="preserve">Spese per attività politica, manifestazioni e organizzazione </t>
  </si>
  <si>
    <t xml:space="preserve">Fondo ai Circoli per attività politica </t>
  </si>
  <si>
    <t>Fondo ai Circoli per Feste territoriali dell'Unità</t>
  </si>
  <si>
    <t>Elezioni Amministrative 2025</t>
  </si>
  <si>
    <t>D) - SPESE BANCARIE</t>
  </si>
  <si>
    <t>Spese bancarie</t>
  </si>
  <si>
    <t>Bergamo, marzo 2025</t>
  </si>
  <si>
    <t>Il Tesoriere provinciale</t>
  </si>
  <si>
    <t>Spese di comunicazione, stampa e propaganda</t>
  </si>
  <si>
    <t>Adeguamento impianto sicurezza telecamere e costo gestione Fidelitas</t>
  </si>
  <si>
    <t>Spese funzionamento sede.: acquisto macchinari e beni di consumo -  pulizia sede, ecc…..</t>
  </si>
  <si>
    <t>Accantonamento TFR dipendenti</t>
  </si>
  <si>
    <r>
      <t>Totale spese previste</t>
    </r>
    <r>
      <rPr>
        <sz val="9"/>
        <rFont val="Arial Black"/>
        <family val="2"/>
      </rPr>
      <t xml:space="preserve"> (A+B+C+D)</t>
    </r>
  </si>
  <si>
    <t>PERSONALE DIPENDENTE: stipendio - gen.</t>
  </si>
  <si>
    <t>COLLABORATRICE: rimborso spese Togni L.- gen.</t>
  </si>
  <si>
    <t>ADDETTO STAMPA: fatt..n.5 del 31/01 - gen.</t>
  </si>
  <si>
    <t>DELEGA F24 - studio paghe</t>
  </si>
  <si>
    <t>SORGENIA SPA: fatt.n.V01250432831 del 26/01 - energia elettrica</t>
  </si>
  <si>
    <t>A12</t>
  </si>
  <si>
    <t>Rimbroso spese:  quota nazionale tess.to 2023</t>
  </si>
  <si>
    <t xml:space="preserve">                                                ANNO 2025</t>
  </si>
  <si>
    <t xml:space="preserve">" </t>
  </si>
  <si>
    <t>GENNAIO 2025</t>
  </si>
  <si>
    <t>FEBBRAIO 2025</t>
  </si>
  <si>
    <t>Rapp.Enti</t>
  </si>
  <si>
    <t>PROPOSTE EROGAZIONI LIBERALI ELETTI COMUNE BERGAMO E AMM.NE PROVINCIALE</t>
  </si>
  <si>
    <t>PROPOSTE VERSAMENTI</t>
  </si>
  <si>
    <t>cariche</t>
  </si>
  <si>
    <t>lordo mensile</t>
  </si>
  <si>
    <t>lordo annuale</t>
  </si>
  <si>
    <t>detrazione</t>
  </si>
  <si>
    <t xml:space="preserve">quota 10% </t>
  </si>
  <si>
    <t xml:space="preserve">quota mensile </t>
  </si>
  <si>
    <t xml:space="preserve">       PROPOSTA DEGLI ELETTI</t>
  </si>
  <si>
    <t xml:space="preserve">   PROPOSTA DEL PARTITO</t>
  </si>
  <si>
    <t xml:space="preserve">     MEDIAZIONE  RAGGIUNTA</t>
  </si>
  <si>
    <t>annuale</t>
  </si>
  <si>
    <t>da versare</t>
  </si>
  <si>
    <t>vers. annuale</t>
  </si>
  <si>
    <t>vers.mensile</t>
  </si>
  <si>
    <t>SINDACA</t>
  </si>
  <si>
    <t>VICE SINDACO</t>
  </si>
  <si>
    <t>PRES. CONS. COMUNALE</t>
  </si>
  <si>
    <t>ASSESSORI COMUNALI</t>
  </si>
  <si>
    <t>x 3</t>
  </si>
  <si>
    <t xml:space="preserve"> x 3</t>
  </si>
  <si>
    <t>CONSIGLIERI COMUNALI</t>
  </si>
  <si>
    <t>x 10</t>
  </si>
  <si>
    <t xml:space="preserve">             totale versamenti al PD Provinciale</t>
  </si>
  <si>
    <t>PROPOSTA DEGLI ELETTI</t>
  </si>
  <si>
    <t>PROPOSTA DEL PARTITO</t>
  </si>
  <si>
    <t>PRES. AMM.PROVINCIALE</t>
  </si>
  <si>
    <t>BARBO' Regina</t>
  </si>
  <si>
    <t>CARSANA Barbara</t>
  </si>
  <si>
    <t>CHINOTTI Stefano</t>
  </si>
  <si>
    <t>GADDA Silvia</t>
  </si>
  <si>
    <t>MILESI Viviana</t>
  </si>
  <si>
    <t>PREVITALI Marco</t>
  </si>
  <si>
    <t>RICCARDI Francesca</t>
  </si>
  <si>
    <t>SERRA Massimiliano</t>
  </si>
  <si>
    <t>DE BERNARDIS Alessandro</t>
  </si>
  <si>
    <t>SORGENIA SPA: fatt.n.V01251234216 del 25/02 - energia elettrica</t>
  </si>
  <si>
    <t>FONDO PEREQUATIVO REGIONALE: gen./febb. 2025</t>
  </si>
  <si>
    <t>COLLABORATRICE: rimborso spese Togni L. feb.</t>
  </si>
  <si>
    <t>ADDETTO STAMPA: fatt..n. 7 del 03/03 - feb.</t>
  </si>
  <si>
    <t>&amp;1 LAB: fatt. n. 5 del 21/01 - gestione informatica - saldo</t>
  </si>
  <si>
    <t>PD NAZIONALE: contributo 2X1000 - ANNO 2024 - 70%</t>
  </si>
  <si>
    <t>CLEAN SOAL: fatt.n. 112 del 31/01 - pulizie gen.</t>
  </si>
  <si>
    <t>CLEAN SOAL: fatt.n. 233 del 28/02 - pulizie feb.</t>
  </si>
  <si>
    <t>HEX IT GROUP: fatt. n. FRP 30/25 del 07/03</t>
  </si>
  <si>
    <t>INDENNITA' ELETTI PROVINCIA E COMUNE DI BERGAMO 2019/2024</t>
  </si>
  <si>
    <t xml:space="preserve"> Il Tesoriere provinciale</t>
  </si>
  <si>
    <t>Erogazione liberale Sindaca Comune BG - CARNEVALI E.</t>
  </si>
  <si>
    <t>COND. TRIANGOLO: spese condominiali 3^ rata</t>
  </si>
  <si>
    <t>SESAAB SERVIZI: fatt.1112432583 - necrologio Bendotti</t>
  </si>
  <si>
    <t>MARZO 2025</t>
  </si>
  <si>
    <t>CARNEVALI ELENA</t>
  </si>
  <si>
    <t>Sindaca</t>
  </si>
  <si>
    <t>RUSSO ROMINA</t>
  </si>
  <si>
    <t>Pres.Cons.Comunale Bg.</t>
  </si>
  <si>
    <t>COLLABORATRICE: rimborso spese Togni L. marzo</t>
  </si>
  <si>
    <t>COL.COOR.SEGRETARIO: stipendio marzo</t>
  </si>
  <si>
    <t>PERSONALE DIPENDENTE: stipendio marzo</t>
  </si>
  <si>
    <t>ADDETTO STAMPA: fatt..n. 8 del 01/004 - marzo</t>
  </si>
  <si>
    <t>Imposta di bollo genn./marzo 2025</t>
  </si>
  <si>
    <t xml:space="preserve">PIXARPRINTING: fatt. 7251290854del 15 apr.-stampa manifesti e volantini </t>
  </si>
  <si>
    <t>SORGENIA SPA: fatt.n.V01252011170 del 23/003 - energia elettrica</t>
  </si>
  <si>
    <t>B2</t>
  </si>
  <si>
    <t>Tesseramento 2025</t>
  </si>
  <si>
    <t>COLLABORATRICE: rimborso spese Togni L. aprile</t>
  </si>
  <si>
    <t>FIDELITAS: fatt.n.V1-14896 del 26/03/2025 - periodo 01/04-30/06/2025</t>
  </si>
  <si>
    <t xml:space="preserve">CLEAN SOAL: fatt.n. 1517 del 20/12/2024 - pulizie dic. </t>
  </si>
  <si>
    <t>CLEAN SOAL: fatt.n.359 del 31/03/2025 - pulizie marzo</t>
  </si>
  <si>
    <t>COL.COOR.SEGRETARIO: stipendio aprile</t>
  </si>
  <si>
    <t>PERSONALE DIPENDENTE: stipendio aprile</t>
  </si>
  <si>
    <t>PD NAZIONALE: contributo 2X1000 - ANNO 2024 - 30%</t>
  </si>
  <si>
    <t>&amp;1 LAB: fatt. n.5 del 21/01 - gestione informatica - acc.to</t>
  </si>
  <si>
    <t>8.1</t>
  </si>
  <si>
    <t>ONOFFICE: acconto fatt.n.42 del 30/04 - fotocopiatore</t>
  </si>
  <si>
    <t>ADDETTO STAMPA: fatt..n. 10 del 30/04 - aprile</t>
  </si>
  <si>
    <t>CIRCOLO DALMINE: contributo iniziativa 19 maggio</t>
  </si>
  <si>
    <t>SORGENIA SPA: fatt.n.V01252659730 del 23/04 - energia elettrica</t>
  </si>
  <si>
    <t>FONDO PEREQUATIVO REGIONALE: aprile/magg. 2025</t>
  </si>
  <si>
    <t>COMUNE DI BERGAMO: sala per Assemblea cittadina</t>
  </si>
  <si>
    <t>ONOFFICE: saldo fatt.n. 42 del 30/04 - fotocopiatore</t>
  </si>
  <si>
    <t>25/A</t>
  </si>
  <si>
    <t>26/A</t>
  </si>
  <si>
    <t>S.A. SYSTEM: fatt. 01/173 del 29/04 - impianto telecamere - 2 acc.to</t>
  </si>
  <si>
    <t>S.A. SYSTEM: fatt. 01/173 del 29/04 - impianto telecamere - 1 acc.to</t>
  </si>
  <si>
    <t>MOSCHINI ELIO</t>
  </si>
  <si>
    <t>APRILE 2025</t>
  </si>
  <si>
    <t>Erogazione liberale Presidente Consiglio Comune BG - RUSSO R.</t>
  </si>
  <si>
    <t>MAGGIO 2025</t>
  </si>
  <si>
    <t>COLLABORATRICE: rimborso spese Togni L. maggio</t>
  </si>
  <si>
    <t>COL.COOR.SEGRETARIO: stipendio maggio</t>
  </si>
  <si>
    <t>Erogazione liberale - Rapp.te Enti PEDERSOLI F.</t>
  </si>
  <si>
    <t>PEDERSOLI FEDERICO</t>
  </si>
  <si>
    <t>COND. TRIANGOLO: spese condominiali 4^ rata</t>
  </si>
  <si>
    <t>Erogazione liberale - Rapp.te Enti MOSCHINI E.</t>
  </si>
  <si>
    <t>DOC.SERVIZI SOC. COOP. - fatt.53 del 31/05/2025</t>
  </si>
  <si>
    <t xml:space="preserve">&amp;1 LAB: fatt. n. 46 del 31/05 - intervento conf. Impianto videosorveglianza </t>
  </si>
  <si>
    <t>SORGENIA SPA: fatt.n.V01253666818 del 24/05 - energia elettrica</t>
  </si>
  <si>
    <t>TOHOST SRL- fatt.2025/01/0031389</t>
  </si>
  <si>
    <t>PERSONALE DIPENDENTE: stipendio maggio</t>
  </si>
  <si>
    <t>ADDETTO STAMPA: fatt..n.14 del 25/05 - maggio</t>
  </si>
  <si>
    <t>METLIFE EU: addebito Cittadini M.</t>
  </si>
  <si>
    <t>METLIFE EU: recupero addebito Cittadini M.</t>
  </si>
  <si>
    <t>A18</t>
  </si>
  <si>
    <t xml:space="preserve">Tesseramento 2025 </t>
  </si>
  <si>
    <r>
      <rPr>
        <b/>
        <sz val="11"/>
        <rFont val="Arial"/>
        <family val="2"/>
      </rPr>
      <t>B2</t>
    </r>
    <r>
      <rPr>
        <sz val="11"/>
        <rFont val="Arial"/>
        <family val="2"/>
      </rPr>
      <t xml:space="preserve"> - Spese per la comunicazione - Sondaggi - Festa Unità e serizi vari</t>
    </r>
  </si>
  <si>
    <t>FESTA UNITA' :  tassa comunale Ghisalba</t>
  </si>
  <si>
    <t>CIRCOLO SERIATE: contributo iniziativa sulla Palestina</t>
  </si>
  <si>
    <t>Manifestazione  Roma: versamento quote PD regionale</t>
  </si>
  <si>
    <t>PERSONALE DIPENDENTE: 14^ mensilità</t>
  </si>
  <si>
    <t>Erogazione liberale on.GORI G.</t>
  </si>
  <si>
    <t>A4</t>
  </si>
  <si>
    <t>Erogazione liberale Consigliere Comune BG - PREVITALI M.</t>
  </si>
  <si>
    <t>GIUGNO 2025</t>
  </si>
  <si>
    <t>Erogazione liberale - Rapp.te Enti ROSSI M.</t>
  </si>
  <si>
    <t>Erogazione liberale - Rapp.te Enti BERTOCCHI P.</t>
  </si>
  <si>
    <t>COL.COOR.SEGRETARIO: stipendio giugno</t>
  </si>
  <si>
    <t>Erogazione liberale Assessore  Comune BG - MARCHESI M.</t>
  </si>
  <si>
    <t>Erogazione liberale Assessore  Comune BG - ROTA F.</t>
  </si>
  <si>
    <t>S.A. SYSTEM: fatt. 01/173 del 29/04 - impianto telecamere - SALDO</t>
  </si>
  <si>
    <t>26/B</t>
  </si>
  <si>
    <t>JUMP: fatt. 119 del 31/05</t>
  </si>
  <si>
    <t>Imposta di bollo aprile/giugno 2025</t>
  </si>
  <si>
    <t>ADDETTO STAMPA: fatt..n.16 del 01/07 - giugno</t>
  </si>
  <si>
    <t>L12</t>
  </si>
  <si>
    <t>SORGENIA SPA: fatt.n.V01254124245 del 14/06 - energia elettrica</t>
  </si>
  <si>
    <t>D40</t>
  </si>
  <si>
    <t>ROSSI MATTEO</t>
  </si>
  <si>
    <t>BERTOCCHI PIERANGELO</t>
  </si>
  <si>
    <t>GORI GIORGIO</t>
  </si>
  <si>
    <t>Eurodeputato</t>
  </si>
  <si>
    <t>ZANETTI COMUNICA: fatt.355 del 27/06</t>
  </si>
  <si>
    <t>Contributo da Circolo Grumello del Monte</t>
  </si>
  <si>
    <t>COMUNE DI BERGAMO: Tari 2025 - 1^ rata</t>
  </si>
  <si>
    <t>Rimborso Circolo Arzago differenza quota tessere 2025</t>
  </si>
  <si>
    <t>A15</t>
  </si>
  <si>
    <t>COLLABORATRICE: rimborso spese Togni L. - giu.</t>
  </si>
  <si>
    <t>COLLABORATRICE: rimborso spese Togni L. - straord.</t>
  </si>
  <si>
    <t>FONDO PEREQUATIVO REGIONALE: giu./lugl. 2025</t>
  </si>
  <si>
    <t>CLEAN SOAL: fatt.n. 608 del 31/05/2025 - pulizie mag.</t>
  </si>
  <si>
    <t>CLEAN SOAL: fatt.n. 482 del 30/04/2025 - pulizie aprile</t>
  </si>
  <si>
    <t>CLEAN SOAL: fatt.n. 733 del 30/06/2025 - pulizie giu.</t>
  </si>
  <si>
    <t>FIDELITAS: fatt.n.V1-41805 del 26/06/2025 - periodo 01/07-30/09/2025</t>
  </si>
  <si>
    <t>LUGLIO 2025</t>
  </si>
  <si>
    <t>COL.COOR.SEGRETARIO: stipendio luglio</t>
  </si>
  <si>
    <t>COLLABORATRICE: rimborso spese Togni L. - lug.</t>
  </si>
  <si>
    <t>PERSONALE DIPENDENTE: stipendio luglio</t>
  </si>
  <si>
    <t>PERSONALE DIPENDENTE: stipendio giu.</t>
  </si>
  <si>
    <t>COND. TRIANGOLO: spese condominiali 5^ rata</t>
  </si>
  <si>
    <t>ADDETTO STAMPA: fatt..n.19 del 30/07 - luglio</t>
  </si>
  <si>
    <t>Versamento quota tesseramento 2024 a Tesoreria nazionale</t>
  </si>
  <si>
    <r>
      <rPr>
        <b/>
        <sz val="11"/>
        <rFont val="Arial"/>
        <family val="2"/>
      </rPr>
      <t>C5</t>
    </r>
    <r>
      <rPr>
        <sz val="11"/>
        <rFont val="Arial"/>
        <family val="2"/>
      </rPr>
      <t xml:space="preserve"> - Quota Tesseramento nazionale</t>
    </r>
  </si>
  <si>
    <t>C5</t>
  </si>
  <si>
    <t>TIM: fatt.n. 8B00534626 del 10/07/2025</t>
  </si>
  <si>
    <t>Erogazione liberale Consigliere Comune BG - GADDA S.</t>
  </si>
  <si>
    <t>COL.COOR.SEGRETARIO: stipendio agosto</t>
  </si>
  <si>
    <t>PERSONALE DIPENDENTE: stipendio agosto</t>
  </si>
  <si>
    <t>TIM: fatt.n. 8B00630047 del 11/08/2025</t>
  </si>
  <si>
    <t>ENEL:fatt. n.5262444189 del 9/08</t>
  </si>
  <si>
    <t>CLEAN SOAL: fatt.n. 860 del 31/07/2025 - pulizie luglio</t>
  </si>
  <si>
    <t>Tessramento 2025</t>
  </si>
  <si>
    <t>COMUNE DI BERGAMO: Tari 2025 - 2° rata</t>
  </si>
  <si>
    <t>COLLABORATRICE: rimborso spese Togni L. - AGOSTO</t>
  </si>
  <si>
    <t>BONICELLI SRL: fatt.359 del 31/07/2025 - Convegno orobie</t>
  </si>
  <si>
    <t>Approvato dalla Direzione Provinciale l/8/04/2025</t>
  </si>
  <si>
    <t>approvato dalla Direzione provinciale l'8aprile 2025</t>
  </si>
  <si>
    <t>FOND. GRITTI MINETTI: canone di locazione  - 1° acconto 2024</t>
  </si>
  <si>
    <t>FOND. GRITTI MINETTI: canone di locazione  - 2° acconto 2024</t>
  </si>
  <si>
    <t>FOND. GRITTI MINETTI: canone di locazione  - saldo 2024</t>
  </si>
  <si>
    <t>FOND. GRITTI MINETTI: canone di locazione - 1° acconto 2025</t>
  </si>
  <si>
    <t>FOND. GRITTI MINETTI: canone di locazione - 2° acconto 2025</t>
  </si>
  <si>
    <t>FONDO PEREQUATIVO REGIONALE: ago./sett. 2025</t>
  </si>
  <si>
    <t>ROTA FERRUCCIO</t>
  </si>
  <si>
    <t>AGOSTO 2025</t>
  </si>
  <si>
    <t>SETTEMBRE 2025</t>
  </si>
  <si>
    <t>contributo €</t>
  </si>
  <si>
    <t>data di erogazione</t>
  </si>
  <si>
    <t>Sindaca BG</t>
  </si>
  <si>
    <t>OTTOBRE 2025</t>
  </si>
  <si>
    <t>NOVEMBRE 2025</t>
  </si>
  <si>
    <t>DICEMBRE 2025</t>
  </si>
  <si>
    <t>Tesseramento 2025: circolo Bolgare</t>
  </si>
  <si>
    <t>Tesseramento 2025: circolo Verdello</t>
  </si>
  <si>
    <t>COLLABORATRICE: rimborso spese Togni L. - SETTEMBRE</t>
  </si>
  <si>
    <t>COL.COOR.SEGRETARIO: stipendio settembre</t>
  </si>
  <si>
    <t>PERSONALE DIPENDENTE: stipendio settembre</t>
  </si>
  <si>
    <t>ADDETTO STAMPA: fatt..n. 24 del 30/09 - settembre</t>
  </si>
  <si>
    <t>Imposta di bollo luglio/settembre 2025</t>
  </si>
  <si>
    <t>Tesseramneto 2025</t>
  </si>
  <si>
    <t>F24 - IRAP saldo 2024 e 1 acconto 2025</t>
  </si>
  <si>
    <r>
      <rPr>
        <b/>
        <sz val="11"/>
        <rFont val="Arial"/>
        <family val="2"/>
      </rPr>
      <t>G2</t>
    </r>
    <r>
      <rPr>
        <sz val="11"/>
        <rFont val="Arial"/>
        <family val="2"/>
      </rPr>
      <t xml:space="preserve"> - Spese manutenzione (pulizie, ecc…) e funzionamento sede (Unipol -TARI - IRAP - Fidelitas ecc…)</t>
    </r>
  </si>
  <si>
    <t>F24 - IRAP versamento rate insolute 2024</t>
  </si>
  <si>
    <t>PD regionale: contributi circoli territoriali</t>
  </si>
  <si>
    <t>UNIPOOL: saldo polizza n. ….....- anno 2025</t>
  </si>
  <si>
    <t xml:space="preserve">Quota pullman mifestazione Roma maggio 2025 </t>
  </si>
  <si>
    <t>Spese di cassa - beneficiari diversi - periodo gen.ott.2025</t>
  </si>
  <si>
    <t>rid - RETELIT: fatt.n.2011117464 del 17/12/2024 - router</t>
  </si>
  <si>
    <t>rid - RETELIT: fatt.n.2011006898 del 20/01 - router</t>
  </si>
  <si>
    <t>rid - RETELIT: fatt.n.2011026455 del 19/02 - router</t>
  </si>
  <si>
    <t>rid - RETELIT: fatt.n.2011056700 del 18/03 - router</t>
  </si>
  <si>
    <t>rid - RETELIT: fatt.n.2011109902 del 19/05 - router</t>
  </si>
  <si>
    <t>RETELIT: fatt.n. 2011128711 del 19/06/2025 - router</t>
  </si>
  <si>
    <t>RETELIT: fatt.n.2011162541 del 15/07 - router</t>
  </si>
  <si>
    <t>RETELIT: fatt.n.2011080644 del 17/04 - router</t>
  </si>
  <si>
    <t xml:space="preserve"> Spese bancarie </t>
  </si>
  <si>
    <t>rid: Abbonamento RAI - anno  2025</t>
  </si>
  <si>
    <t>SIMONETTI FILIPPO</t>
  </si>
  <si>
    <t>FOND. GRITTI MINETTI: canone di locazione - 3° acconto 2025</t>
  </si>
  <si>
    <t>TIM: fatt.n. 8B00727074 del 11/09/2025</t>
  </si>
  <si>
    <t>Erogazione liberale - Rapp.te Enti ROTA O.</t>
  </si>
  <si>
    <t>&amp;1 LAB: Fatt.85 del 7/10</t>
  </si>
  <si>
    <t>RETELIT: fatt.n.2011180599 del 19/07 - router</t>
  </si>
  <si>
    <t>ENEL:fatt. n.5279713444 del 9/10</t>
  </si>
  <si>
    <t>IMBERTI LUCIO</t>
  </si>
  <si>
    <t>REDONDI ALESSANDRO</t>
  </si>
  <si>
    <t xml:space="preserve">CONVEGNO SICUREZZA: fatt.15/17779 del 15/10 - soggiorno relatore </t>
  </si>
  <si>
    <t>CONVEGNO SICUREZZA: fatt.276 del 16/10/2025 - spese buffet</t>
  </si>
  <si>
    <t xml:space="preserve">BANCOMAT: spese di cassa - Beneficiari diversi </t>
  </si>
  <si>
    <t>Erogazione liberale - Rapp.te Enti SIMONETT F.</t>
  </si>
  <si>
    <t>Erogazione liberale - Rapp.te Enti IMBERTI L.</t>
  </si>
  <si>
    <t>Erogazione liberale - Rapp.te Enti REDONDI A.</t>
  </si>
  <si>
    <t>Addebito NEXI</t>
  </si>
  <si>
    <t>Tesseramento 2025 - Nembro Pradalunga</t>
  </si>
  <si>
    <t>FIDELITAS: fatt.n.V1-70205 del 25/09/2025 - periodo 01/10-31/12/2025</t>
  </si>
  <si>
    <t>COMITATO CITTADINO: da  PD Scanzorosciate contributo circoli città 2025</t>
  </si>
  <si>
    <t>Tesseramento 2025 - Torre boldone</t>
  </si>
  <si>
    <t>COLLABORATRICE: rimborso spese Togni L. - OTTOBRE</t>
  </si>
  <si>
    <t>ADDETTO STAMPA: fatt..n. 23 del 31/10 - ottobre</t>
  </si>
  <si>
    <t>COL.COOR.SEGRETARIO: stipendio ottobre</t>
  </si>
  <si>
    <t>PERSONALE DIPENDENTE: stipendio ottobre</t>
  </si>
  <si>
    <t>Tesseramento- Stezzano</t>
  </si>
  <si>
    <t>Canone annnuo carta di debito</t>
  </si>
  <si>
    <t>Tesseramento 2025 - Martinengo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</si>
</sst>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\ &quot;€&quot;"/>
    <numFmt numFmtId="166" formatCode="_-* #,##0.00\ [$€-410]_-;\-* #,##0.00\ [$€-410]_-;_-* &quot;-&quot;??\ [$€-410]_-;_-@_-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haroni"/>
      <charset val="177"/>
    </font>
    <font>
      <sz val="10"/>
      <name val="Arial"/>
      <family val="2"/>
    </font>
    <font>
      <b/>
      <sz val="20"/>
      <name val="Arial Black"/>
      <family val="2"/>
    </font>
    <font>
      <sz val="26"/>
      <name val="Aptos Black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 Black"/>
      <family val="2"/>
    </font>
    <font>
      <sz val="11"/>
      <color theme="1"/>
      <name val="Arial Black"/>
      <family val="2"/>
    </font>
    <font>
      <sz val="9"/>
      <name val="Arial Black"/>
      <family val="2"/>
    </font>
    <font>
      <i/>
      <sz val="9"/>
      <color theme="1"/>
      <name val="Calibri"/>
      <family val="2"/>
      <scheme val="minor"/>
    </font>
    <font>
      <sz val="14"/>
      <name val="Arial Black"/>
      <family val="2"/>
    </font>
    <font>
      <sz val="16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 Black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rgb="FF000000"/>
      <name val="Arial"/>
      <family val="2"/>
    </font>
    <font>
      <i/>
      <sz val="14"/>
      <color rgb="FF000000"/>
      <name val="Arial"/>
      <family val="2"/>
    </font>
    <font>
      <i/>
      <sz val="16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name val="Arial Black"/>
      <family val="2"/>
    </font>
    <font>
      <sz val="9"/>
      <color theme="1"/>
      <name val="Arial"/>
      <family val="2"/>
    </font>
    <font>
      <sz val="12"/>
      <color theme="1"/>
      <name val="Arial Black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000000"/>
      <name val="Arial Black"/>
      <family val="2"/>
    </font>
    <font>
      <sz val="10"/>
      <color rgb="FF000000"/>
      <name val="Arial Black"/>
      <family val="2"/>
    </font>
    <font>
      <b/>
      <sz val="12"/>
      <color rgb="FF000000"/>
      <name val="Arial Black"/>
      <family val="2"/>
    </font>
    <font>
      <sz val="12"/>
      <color rgb="FF000000"/>
      <name val="Arial Black"/>
      <family val="2"/>
    </font>
    <font>
      <i/>
      <sz val="9"/>
      <color rgb="FF000000"/>
      <name val="Arial Black"/>
      <family val="2"/>
    </font>
    <font>
      <sz val="14"/>
      <color rgb="FF002060"/>
      <name val="Arial Black"/>
      <family val="2"/>
    </font>
    <font>
      <sz val="14"/>
      <color rgb="FFC00000"/>
      <name val="Arial Black"/>
      <family val="2"/>
    </font>
    <font>
      <sz val="12"/>
      <name val="Arial"/>
      <family val="2"/>
    </font>
    <font>
      <b/>
      <sz val="12"/>
      <name val="Arial Black"/>
      <family val="2"/>
    </font>
    <font>
      <b/>
      <sz val="13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 Black"/>
      <family val="2"/>
    </font>
    <font>
      <sz val="11"/>
      <color rgb="FF002060"/>
      <name val="Arial"/>
      <family val="2"/>
    </font>
    <font>
      <sz val="11"/>
      <color rgb="FFC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ptos Black"/>
      <family val="2"/>
    </font>
  </fonts>
  <fills count="3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D8FEFD"/>
        <bgColor rgb="FF92D050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FFFFFF"/>
      </patternFill>
    </fill>
    <fill>
      <patternFill patternType="solid">
        <fgColor rgb="FFD8FEFD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rgb="FFD8FEFD"/>
        <bgColor rgb="FFFFFFFF"/>
      </patternFill>
    </fill>
    <fill>
      <patternFill patternType="solid">
        <fgColor rgb="FFD8FEFD"/>
        <bgColor rgb="FFE2EFDA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DBDBD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" fontId="7" fillId="0" borderId="0"/>
    <xf numFmtId="9" fontId="1" fillId="0" borderId="0" applyFont="0" applyFill="0" applyBorder="0" applyAlignment="0" applyProtection="0"/>
  </cellStyleXfs>
  <cellXfs count="971">
    <xf numFmtId="0" fontId="0" fillId="0" borderId="0" xfId="0"/>
    <xf numFmtId="0" fontId="5" fillId="0" borderId="0" xfId="0" applyFont="1"/>
    <xf numFmtId="44" fontId="13" fillId="0" borderId="14" xfId="1" applyFont="1" applyBorder="1" applyAlignment="1">
      <alignment horizontal="center" vertical="center"/>
    </xf>
    <xf numFmtId="0" fontId="0" fillId="0" borderId="10" xfId="0" applyBorder="1"/>
    <xf numFmtId="0" fontId="7" fillId="3" borderId="15" xfId="0" applyFont="1" applyFill="1" applyBorder="1" applyAlignment="1">
      <alignment vertical="center"/>
    </xf>
    <xf numFmtId="44" fontId="12" fillId="3" borderId="15" xfId="1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44" fontId="7" fillId="3" borderId="15" xfId="1" applyFont="1" applyFill="1" applyBorder="1" applyAlignment="1">
      <alignment horizontal="center" vertical="center"/>
    </xf>
    <xf numFmtId="0" fontId="0" fillId="3" borderId="10" xfId="0" applyFill="1" applyBorder="1"/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6" fillId="3" borderId="15" xfId="0" applyFont="1" applyFill="1" applyBorder="1"/>
    <xf numFmtId="0" fontId="0" fillId="3" borderId="0" xfId="0" applyFill="1"/>
    <xf numFmtId="44" fontId="16" fillId="3" borderId="15" xfId="1" applyFont="1" applyFill="1" applyBorder="1"/>
    <xf numFmtId="0" fontId="0" fillId="0" borderId="15" xfId="0" applyBorder="1"/>
    <xf numFmtId="0" fontId="0" fillId="0" borderId="0" xfId="0" applyAlignment="1">
      <alignment horizontal="center"/>
    </xf>
    <xf numFmtId="0" fontId="20" fillId="0" borderId="0" xfId="0" applyFont="1"/>
    <xf numFmtId="14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5" fontId="7" fillId="0" borderId="15" xfId="2" applyNumberFormat="1" applyBorder="1" applyAlignment="1">
      <alignment vertical="center"/>
    </xf>
    <xf numFmtId="0" fontId="22" fillId="5" borderId="19" xfId="0" applyFont="1" applyFill="1" applyBorder="1"/>
    <xf numFmtId="0" fontId="22" fillId="5" borderId="20" xfId="0" applyFont="1" applyFill="1" applyBorder="1"/>
    <xf numFmtId="0" fontId="23" fillId="5" borderId="20" xfId="0" applyFont="1" applyFill="1" applyBorder="1"/>
    <xf numFmtId="0" fontId="25" fillId="3" borderId="0" xfId="0" applyFont="1" applyFill="1"/>
    <xf numFmtId="0" fontId="29" fillId="3" borderId="0" xfId="0" applyFont="1" applyFill="1"/>
    <xf numFmtId="0" fontId="21" fillId="7" borderId="11" xfId="0" applyFont="1" applyFill="1" applyBorder="1" applyAlignment="1">
      <alignment horizontal="left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33" fillId="3" borderId="32" xfId="0" applyFont="1" applyFill="1" applyBorder="1" applyAlignment="1">
      <alignment horizontal="left"/>
    </xf>
    <xf numFmtId="44" fontId="27" fillId="3" borderId="33" xfId="1" applyFont="1" applyFill="1" applyBorder="1" applyAlignment="1">
      <alignment vertical="center"/>
    </xf>
    <xf numFmtId="44" fontId="27" fillId="3" borderId="34" xfId="1" applyFont="1" applyFill="1" applyBorder="1" applyAlignment="1">
      <alignment vertical="center"/>
    </xf>
    <xf numFmtId="0" fontId="33" fillId="3" borderId="27" xfId="0" applyFont="1" applyFill="1" applyBorder="1"/>
    <xf numFmtId="0" fontId="0" fillId="3" borderId="15" xfId="0" applyFill="1" applyBorder="1"/>
    <xf numFmtId="0" fontId="0" fillId="0" borderId="36" xfId="0" applyBorder="1"/>
    <xf numFmtId="0" fontId="33" fillId="3" borderId="27" xfId="0" applyFont="1" applyFill="1" applyBorder="1" applyAlignment="1">
      <alignment horizontal="left"/>
    </xf>
    <xf numFmtId="44" fontId="27" fillId="3" borderId="15" xfId="1" applyFont="1" applyFill="1" applyBorder="1" applyAlignment="1">
      <alignment vertical="center"/>
    </xf>
    <xf numFmtId="44" fontId="27" fillId="3" borderId="36" xfId="1" applyFont="1" applyFill="1" applyBorder="1" applyAlignment="1">
      <alignment vertical="center"/>
    </xf>
    <xf numFmtId="44" fontId="32" fillId="3" borderId="15" xfId="1" applyFont="1" applyFill="1" applyBorder="1" applyAlignment="1">
      <alignment vertical="center"/>
    </xf>
    <xf numFmtId="44" fontId="32" fillId="3" borderId="36" xfId="1" applyFont="1" applyFill="1" applyBorder="1" applyAlignment="1">
      <alignment vertical="center"/>
    </xf>
    <xf numFmtId="0" fontId="31" fillId="3" borderId="15" xfId="0" applyFont="1" applyFill="1" applyBorder="1" applyAlignment="1">
      <alignment horizontal="center" vertical="center"/>
    </xf>
    <xf numFmtId="0" fontId="31" fillId="3" borderId="36" xfId="0" applyFont="1" applyFill="1" applyBorder="1" applyAlignment="1">
      <alignment horizontal="center" vertical="center"/>
    </xf>
    <xf numFmtId="0" fontId="0" fillId="3" borderId="36" xfId="0" applyFill="1" applyBorder="1"/>
    <xf numFmtId="0" fontId="33" fillId="3" borderId="15" xfId="0" applyFont="1" applyFill="1" applyBorder="1"/>
    <xf numFmtId="0" fontId="32" fillId="5" borderId="37" xfId="0" applyFont="1" applyFill="1" applyBorder="1" applyAlignment="1">
      <alignment horizontal="right"/>
    </xf>
    <xf numFmtId="0" fontId="32" fillId="5" borderId="29" xfId="0" applyFont="1" applyFill="1" applyBorder="1" applyAlignment="1">
      <alignment horizontal="right"/>
    </xf>
    <xf numFmtId="44" fontId="32" fillId="5" borderId="38" xfId="1" applyFont="1" applyFill="1" applyBorder="1" applyAlignment="1">
      <alignment vertical="center"/>
    </xf>
    <xf numFmtId="44" fontId="32" fillId="5" borderId="39" xfId="1" applyFont="1" applyFill="1" applyBorder="1" applyAlignment="1">
      <alignment vertical="center"/>
    </xf>
    <xf numFmtId="0" fontId="32" fillId="3" borderId="0" xfId="0" applyFont="1" applyFill="1" applyAlignment="1">
      <alignment horizontal="right"/>
    </xf>
    <xf numFmtId="44" fontId="32" fillId="3" borderId="0" xfId="1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5" xfId="0" applyFont="1" applyBorder="1" applyAlignment="1">
      <alignment vertical="center"/>
    </xf>
    <xf numFmtId="44" fontId="0" fillId="0" borderId="0" xfId="1" applyFont="1"/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4" fontId="3" fillId="2" borderId="7" xfId="1" applyFont="1" applyFill="1" applyBorder="1" applyAlignment="1">
      <alignment horizontal="center" vertical="center"/>
    </xf>
    <xf numFmtId="4" fontId="9" fillId="4" borderId="20" xfId="2" applyFont="1" applyFill="1" applyBorder="1" applyAlignment="1">
      <alignment horizontal="center" vertical="center"/>
    </xf>
    <xf numFmtId="15" fontId="8" fillId="4" borderId="5" xfId="2" applyNumberFormat="1" applyFont="1" applyFill="1" applyBorder="1" applyAlignment="1">
      <alignment horizontal="center" vertical="center"/>
    </xf>
    <xf numFmtId="4" fontId="9" fillId="4" borderId="6" xfId="2" applyFont="1" applyFill="1" applyBorder="1" applyAlignment="1">
      <alignment horizontal="center" vertical="center"/>
    </xf>
    <xf numFmtId="44" fontId="7" fillId="4" borderId="7" xfId="1" applyFont="1" applyFill="1" applyBorder="1" applyAlignment="1">
      <alignment horizontal="center" vertical="center"/>
    </xf>
    <xf numFmtId="0" fontId="0" fillId="3" borderId="24" xfId="0" applyFill="1" applyBorder="1"/>
    <xf numFmtId="0" fontId="16" fillId="0" borderId="41" xfId="0" applyFont="1" applyBorder="1"/>
    <xf numFmtId="14" fontId="16" fillId="0" borderId="44" xfId="0" applyNumberFormat="1" applyFont="1" applyBorder="1" applyAlignment="1">
      <alignment horizontal="center" vertical="center"/>
    </xf>
    <xf numFmtId="0" fontId="16" fillId="0" borderId="45" xfId="0" applyFont="1" applyBorder="1"/>
    <xf numFmtId="44" fontId="16" fillId="3" borderId="46" xfId="1" applyFont="1" applyFill="1" applyBorder="1"/>
    <xf numFmtId="0" fontId="16" fillId="0" borderId="47" xfId="0" applyFont="1" applyBorder="1"/>
    <xf numFmtId="0" fontId="21" fillId="5" borderId="5" xfId="0" applyFont="1" applyFill="1" applyBorder="1" applyAlignment="1">
      <alignment horizontal="center"/>
    </xf>
    <xf numFmtId="0" fontId="21" fillId="5" borderId="6" xfId="0" applyFont="1" applyFill="1" applyBorder="1"/>
    <xf numFmtId="44" fontId="21" fillId="5" borderId="50" xfId="0" applyNumberFormat="1" applyFont="1" applyFill="1" applyBorder="1"/>
    <xf numFmtId="14" fontId="7" fillId="0" borderId="2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44" fontId="7" fillId="3" borderId="40" xfId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44" fontId="16" fillId="3" borderId="26" xfId="1" applyFont="1" applyFill="1" applyBorder="1"/>
    <xf numFmtId="0" fontId="16" fillId="0" borderId="52" xfId="0" applyFont="1" applyBorder="1"/>
    <xf numFmtId="8" fontId="16" fillId="3" borderId="26" xfId="0" applyNumberFormat="1" applyFont="1" applyFill="1" applyBorder="1"/>
    <xf numFmtId="44" fontId="16" fillId="3" borderId="53" xfId="1" applyFont="1" applyFill="1" applyBorder="1"/>
    <xf numFmtId="14" fontId="16" fillId="0" borderId="2" xfId="0" applyNumberFormat="1" applyFont="1" applyBorder="1" applyAlignment="1">
      <alignment horizontal="center" vertical="center"/>
    </xf>
    <xf numFmtId="0" fontId="16" fillId="0" borderId="51" xfId="0" applyFont="1" applyBorder="1"/>
    <xf numFmtId="44" fontId="16" fillId="3" borderId="40" xfId="1" applyFont="1" applyFill="1" applyBorder="1"/>
    <xf numFmtId="0" fontId="21" fillId="5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/>
    <xf numFmtId="14" fontId="7" fillId="3" borderId="2" xfId="0" applyNumberFormat="1" applyFont="1" applyFill="1" applyBorder="1" applyAlignment="1">
      <alignment horizontal="center" vertical="center"/>
    </xf>
    <xf numFmtId="14" fontId="7" fillId="3" borderId="35" xfId="0" applyNumberFormat="1" applyFont="1" applyFill="1" applyBorder="1" applyAlignment="1">
      <alignment horizontal="center" vertical="center"/>
    </xf>
    <xf numFmtId="44" fontId="7" fillId="3" borderId="26" xfId="1" applyFont="1" applyFill="1" applyBorder="1" applyAlignment="1">
      <alignment horizontal="center" vertical="center"/>
    </xf>
    <xf numFmtId="14" fontId="7" fillId="3" borderId="35" xfId="1" applyNumberFormat="1" applyFont="1" applyFill="1" applyBorder="1" applyAlignment="1">
      <alignment horizontal="center" vertical="center"/>
    </xf>
    <xf numFmtId="14" fontId="16" fillId="3" borderId="44" xfId="0" applyNumberFormat="1" applyFont="1" applyFill="1" applyBorder="1" applyAlignment="1">
      <alignment horizontal="center" vertical="center"/>
    </xf>
    <xf numFmtId="0" fontId="16" fillId="3" borderId="45" xfId="0" applyFont="1" applyFill="1" applyBorder="1"/>
    <xf numFmtId="0" fontId="16" fillId="3" borderId="52" xfId="0" applyFont="1" applyFill="1" applyBorder="1"/>
    <xf numFmtId="14" fontId="16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8" borderId="5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44" fontId="7" fillId="4" borderId="21" xfId="1" applyFont="1" applyFill="1" applyBorder="1" applyAlignment="1">
      <alignment horizontal="center" vertical="center"/>
    </xf>
    <xf numFmtId="15" fontId="8" fillId="4" borderId="19" xfId="2" applyNumberFormat="1" applyFont="1" applyFill="1" applyBorder="1" applyAlignment="1">
      <alignment horizontal="left" vertical="center"/>
    </xf>
    <xf numFmtId="0" fontId="10" fillId="9" borderId="20" xfId="0" applyFont="1" applyFill="1" applyBorder="1" applyAlignment="1">
      <alignment vertical="center"/>
    </xf>
    <xf numFmtId="0" fontId="0" fillId="9" borderId="21" xfId="0" applyFill="1" applyBorder="1" applyAlignment="1">
      <alignment vertical="center"/>
    </xf>
    <xf numFmtId="14" fontId="16" fillId="0" borderId="56" xfId="0" applyNumberFormat="1" applyFont="1" applyBorder="1" applyAlignment="1">
      <alignment horizontal="center" vertical="center"/>
    </xf>
    <xf numFmtId="0" fontId="16" fillId="0" borderId="57" xfId="0" applyFont="1" applyBorder="1"/>
    <xf numFmtId="14" fontId="16" fillId="0" borderId="58" xfId="0" applyNumberFormat="1" applyFont="1" applyBorder="1" applyAlignment="1">
      <alignment horizontal="center" vertical="center"/>
    </xf>
    <xf numFmtId="0" fontId="16" fillId="0" borderId="59" xfId="0" applyFont="1" applyBorder="1"/>
    <xf numFmtId="0" fontId="10" fillId="9" borderId="6" xfId="0" applyFont="1" applyFill="1" applyBorder="1" applyAlignment="1">
      <alignment vertical="center"/>
    </xf>
    <xf numFmtId="14" fontId="16" fillId="0" borderId="15" xfId="0" applyNumberFormat="1" applyFont="1" applyBorder="1" applyAlignment="1">
      <alignment horizontal="center"/>
    </xf>
    <xf numFmtId="0" fontId="16" fillId="0" borderId="52" xfId="0" applyFont="1" applyBorder="1" applyAlignment="1">
      <alignment vertical="center"/>
    </xf>
    <xf numFmtId="0" fontId="3" fillId="10" borderId="9" xfId="0" applyFont="1" applyFill="1" applyBorder="1" applyAlignment="1">
      <alignment vertical="center"/>
    </xf>
    <xf numFmtId="0" fontId="0" fillId="10" borderId="10" xfId="0" applyFill="1" applyBorder="1"/>
    <xf numFmtId="0" fontId="7" fillId="0" borderId="57" xfId="0" applyFont="1" applyBorder="1" applyAlignment="1">
      <alignment vertical="center"/>
    </xf>
    <xf numFmtId="0" fontId="28" fillId="10" borderId="10" xfId="0" applyFont="1" applyFill="1" applyBorder="1"/>
    <xf numFmtId="0" fontId="3" fillId="0" borderId="9" xfId="0" applyFont="1" applyBorder="1" applyAlignment="1">
      <alignment vertical="center"/>
    </xf>
    <xf numFmtId="0" fontId="28" fillId="3" borderId="10" xfId="0" applyFont="1" applyFill="1" applyBorder="1"/>
    <xf numFmtId="0" fontId="7" fillId="3" borderId="52" xfId="0" applyFont="1" applyFill="1" applyBorder="1" applyAlignment="1">
      <alignment vertical="center"/>
    </xf>
    <xf numFmtId="14" fontId="16" fillId="0" borderId="9" xfId="0" applyNumberFormat="1" applyFont="1" applyBorder="1" applyAlignment="1">
      <alignment horizontal="center" vertical="center"/>
    </xf>
    <xf numFmtId="0" fontId="3" fillId="10" borderId="19" xfId="0" applyFont="1" applyFill="1" applyBorder="1" applyAlignment="1">
      <alignment vertical="center"/>
    </xf>
    <xf numFmtId="0" fontId="28" fillId="10" borderId="20" xfId="0" applyFont="1" applyFill="1" applyBorder="1"/>
    <xf numFmtId="0" fontId="0" fillId="10" borderId="21" xfId="0" applyFill="1" applyBorder="1"/>
    <xf numFmtId="0" fontId="7" fillId="0" borderId="59" xfId="0" applyFont="1" applyBorder="1" applyAlignment="1">
      <alignment vertical="center"/>
    </xf>
    <xf numFmtId="0" fontId="16" fillId="0" borderId="49" xfId="0" applyFont="1" applyBorder="1"/>
    <xf numFmtId="44" fontId="16" fillId="10" borderId="10" xfId="1" applyFont="1" applyFill="1" applyBorder="1"/>
    <xf numFmtId="0" fontId="3" fillId="10" borderId="9" xfId="0" applyFont="1" applyFill="1" applyBorder="1" applyAlignment="1">
      <alignment horizontal="left" vertical="center"/>
    </xf>
    <xf numFmtId="14" fontId="16" fillId="0" borderId="22" xfId="0" applyNumberFormat="1" applyFont="1" applyBorder="1" applyAlignment="1">
      <alignment horizontal="center"/>
    </xf>
    <xf numFmtId="0" fontId="39" fillId="5" borderId="19" xfId="0" applyFont="1" applyFill="1" applyBorder="1" applyAlignment="1">
      <alignment horizontal="left"/>
    </xf>
    <xf numFmtId="0" fontId="40" fillId="5" borderId="20" xfId="0" applyFont="1" applyFill="1" applyBorder="1" applyAlignment="1">
      <alignment horizontal="center"/>
    </xf>
    <xf numFmtId="0" fontId="40" fillId="5" borderId="20" xfId="0" applyFont="1" applyFill="1" applyBorder="1"/>
    <xf numFmtId="0" fontId="40" fillId="5" borderId="21" xfId="0" applyFont="1" applyFill="1" applyBorder="1" applyAlignment="1">
      <alignment horizontal="center"/>
    </xf>
    <xf numFmtId="0" fontId="39" fillId="5" borderId="9" xfId="0" applyFont="1" applyFill="1" applyBorder="1" applyAlignment="1">
      <alignment horizontal="left"/>
    </xf>
    <xf numFmtId="0" fontId="40" fillId="5" borderId="0" xfId="0" applyFont="1" applyFill="1" applyAlignment="1">
      <alignment horizontal="center"/>
    </xf>
    <xf numFmtId="0" fontId="40" fillId="5" borderId="0" xfId="0" applyFont="1" applyFill="1"/>
    <xf numFmtId="0" fontId="40" fillId="5" borderId="10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4" fillId="5" borderId="10" xfId="0" applyFont="1" applyFill="1" applyBorder="1" applyAlignment="1">
      <alignment horizontal="left"/>
    </xf>
    <xf numFmtId="0" fontId="14" fillId="5" borderId="16" xfId="0" applyFont="1" applyFill="1" applyBorder="1" applyAlignment="1">
      <alignment horizontal="left"/>
    </xf>
    <xf numFmtId="0" fontId="14" fillId="5" borderId="17" xfId="0" applyFont="1" applyFill="1" applyBorder="1" applyAlignment="1">
      <alignment horizontal="left"/>
    </xf>
    <xf numFmtId="0" fontId="14" fillId="5" borderId="1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left"/>
    </xf>
    <xf numFmtId="49" fontId="15" fillId="5" borderId="6" xfId="0" applyNumberFormat="1" applyFont="1" applyFill="1" applyBorder="1" applyAlignment="1">
      <alignment horizontal="center"/>
    </xf>
    <xf numFmtId="17" fontId="41" fillId="5" borderId="6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2" fillId="10" borderId="5" xfId="0" applyFont="1" applyFill="1" applyBorder="1" applyAlignment="1">
      <alignment horizontal="center"/>
    </xf>
    <xf numFmtId="0" fontId="12" fillId="10" borderId="50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46" xfId="0" applyFont="1" applyBorder="1" applyAlignment="1">
      <alignment horizontal="center"/>
    </xf>
    <xf numFmtId="44" fontId="16" fillId="3" borderId="40" xfId="1" applyFont="1" applyFill="1" applyBorder="1" applyAlignment="1"/>
    <xf numFmtId="14" fontId="7" fillId="3" borderId="40" xfId="0" applyNumberFormat="1" applyFont="1" applyFill="1" applyBorder="1" applyAlignment="1">
      <alignment horizontal="center"/>
    </xf>
    <xf numFmtId="0" fontId="7" fillId="0" borderId="41" xfId="0" applyFont="1" applyBorder="1" applyAlignment="1">
      <alignment horizontal="left" vertical="center"/>
    </xf>
    <xf numFmtId="0" fontId="7" fillId="0" borderId="26" xfId="0" applyFont="1" applyBorder="1" applyAlignment="1">
      <alignment horizontal="center"/>
    </xf>
    <xf numFmtId="44" fontId="16" fillId="0" borderId="43" xfId="1" applyFont="1" applyBorder="1" applyAlignment="1"/>
    <xf numFmtId="14" fontId="16" fillId="3" borderId="43" xfId="0" applyNumberFormat="1" applyFont="1" applyFill="1" applyBorder="1" applyAlignment="1">
      <alignment horizontal="center"/>
    </xf>
    <xf numFmtId="14" fontId="41" fillId="10" borderId="5" xfId="0" applyNumberFormat="1" applyFont="1" applyFill="1" applyBorder="1" applyAlignment="1">
      <alignment horizontal="center"/>
    </xf>
    <xf numFmtId="0" fontId="41" fillId="10" borderId="50" xfId="0" applyFont="1" applyFill="1" applyBorder="1" applyAlignment="1">
      <alignment horizontal="center"/>
    </xf>
    <xf numFmtId="164" fontId="41" fillId="10" borderId="6" xfId="0" applyNumberFormat="1" applyFont="1" applyFill="1" applyBorder="1"/>
    <xf numFmtId="0" fontId="42" fillId="10" borderId="50" xfId="0" applyFont="1" applyFill="1" applyBorder="1" applyAlignment="1">
      <alignment horizontal="center"/>
    </xf>
    <xf numFmtId="0" fontId="12" fillId="10" borderId="46" xfId="0" applyFont="1" applyFill="1" applyBorder="1" applyAlignment="1">
      <alignment horizontal="center"/>
    </xf>
    <xf numFmtId="0" fontId="0" fillId="0" borderId="23" xfId="0" applyBorder="1"/>
    <xf numFmtId="44" fontId="0" fillId="0" borderId="26" xfId="1" applyFont="1" applyBorder="1"/>
    <xf numFmtId="14" fontId="0" fillId="0" borderId="25" xfId="0" applyNumberFormat="1" applyBorder="1" applyAlignment="1">
      <alignment horizontal="center" vertical="center"/>
    </xf>
    <xf numFmtId="44" fontId="41" fillId="10" borderId="50" xfId="1" applyFont="1" applyFill="1" applyBorder="1"/>
    <xf numFmtId="0" fontId="42" fillId="10" borderId="7" xfId="0" applyFont="1" applyFill="1" applyBorder="1" applyAlignment="1">
      <alignment horizontal="center"/>
    </xf>
    <xf numFmtId="44" fontId="0" fillId="0" borderId="0" xfId="0" applyNumberFormat="1"/>
    <xf numFmtId="0" fontId="0" fillId="0" borderId="24" xfId="0" applyBorder="1"/>
    <xf numFmtId="14" fontId="41" fillId="10" borderId="28" xfId="0" applyNumberFormat="1" applyFont="1" applyFill="1" applyBorder="1" applyAlignment="1">
      <alignment horizontal="center"/>
    </xf>
    <xf numFmtId="164" fontId="41" fillId="10" borderId="28" xfId="0" applyNumberFormat="1" applyFont="1" applyFill="1" applyBorder="1"/>
    <xf numFmtId="0" fontId="7" fillId="0" borderId="26" xfId="0" applyFont="1" applyBorder="1" applyAlignment="1">
      <alignment horizontal="left" vertical="center"/>
    </xf>
    <xf numFmtId="44" fontId="16" fillId="3" borderId="26" xfId="1" applyFont="1" applyFill="1" applyBorder="1" applyAlignment="1"/>
    <xf numFmtId="14" fontId="7" fillId="3" borderId="26" xfId="0" applyNumberFormat="1" applyFont="1" applyFill="1" applyBorder="1" applyAlignment="1">
      <alignment horizontal="center"/>
    </xf>
    <xf numFmtId="0" fontId="41" fillId="10" borderId="28" xfId="0" applyFont="1" applyFill="1" applyBorder="1" applyAlignment="1">
      <alignment horizontal="center"/>
    </xf>
    <xf numFmtId="0" fontId="42" fillId="10" borderId="28" xfId="0" applyFont="1" applyFill="1" applyBorder="1" applyAlignment="1">
      <alignment horizontal="center"/>
    </xf>
    <xf numFmtId="14" fontId="16" fillId="3" borderId="15" xfId="0" applyNumberFormat="1" applyFont="1" applyFill="1" applyBorder="1" applyAlignment="1">
      <alignment horizontal="center"/>
    </xf>
    <xf numFmtId="44" fontId="16" fillId="3" borderId="26" xfId="1" applyFont="1" applyFill="1" applyBorder="1" applyAlignment="1">
      <alignment vertical="center"/>
    </xf>
    <xf numFmtId="14" fontId="16" fillId="0" borderId="56" xfId="0" applyNumberFormat="1" applyFont="1" applyBorder="1" applyAlignment="1">
      <alignment horizontal="center"/>
    </xf>
    <xf numFmtId="14" fontId="16" fillId="0" borderId="35" xfId="0" applyNumberFormat="1" applyFont="1" applyBorder="1" applyAlignment="1">
      <alignment horizontal="center"/>
    </xf>
    <xf numFmtId="14" fontId="16" fillId="0" borderId="8" xfId="0" applyNumberFormat="1" applyFont="1" applyBorder="1" applyAlignment="1">
      <alignment horizontal="center"/>
    </xf>
    <xf numFmtId="14" fontId="16" fillId="3" borderId="56" xfId="0" applyNumberFormat="1" applyFont="1" applyFill="1" applyBorder="1" applyAlignment="1">
      <alignment horizontal="center" vertical="center"/>
    </xf>
    <xf numFmtId="0" fontId="16" fillId="3" borderId="57" xfId="0" applyFont="1" applyFill="1" applyBorder="1"/>
    <xf numFmtId="44" fontId="16" fillId="3" borderId="43" xfId="1" applyFont="1" applyFill="1" applyBorder="1" applyAlignment="1">
      <alignment vertical="center"/>
    </xf>
    <xf numFmtId="0" fontId="10" fillId="3" borderId="20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44" fontId="16" fillId="3" borderId="28" xfId="1" applyFont="1" applyFill="1" applyBorder="1" applyAlignment="1">
      <alignment vertical="center"/>
    </xf>
    <xf numFmtId="8" fontId="16" fillId="3" borderId="40" xfId="1" applyNumberFormat="1" applyFont="1" applyFill="1" applyBorder="1"/>
    <xf numFmtId="8" fontId="16" fillId="3" borderId="26" xfId="1" applyNumberFormat="1" applyFont="1" applyFill="1" applyBorder="1"/>
    <xf numFmtId="8" fontId="16" fillId="3" borderId="53" xfId="1" applyNumberFormat="1" applyFont="1" applyFill="1" applyBorder="1"/>
    <xf numFmtId="44" fontId="16" fillId="3" borderId="53" xfId="1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12" fillId="3" borderId="21" xfId="0" applyFont="1" applyFill="1" applyBorder="1" applyAlignment="1">
      <alignment vertical="center"/>
    </xf>
    <xf numFmtId="8" fontId="16" fillId="3" borderId="15" xfId="1" applyNumberFormat="1" applyFont="1" applyFill="1" applyBorder="1"/>
    <xf numFmtId="0" fontId="16" fillId="0" borderId="59" xfId="0" applyFont="1" applyBorder="1" applyAlignment="1">
      <alignment vertical="center"/>
    </xf>
    <xf numFmtId="8" fontId="16" fillId="3" borderId="43" xfId="1" applyNumberFormat="1" applyFont="1" applyFill="1" applyBorder="1"/>
    <xf numFmtId="15" fontId="8" fillId="4" borderId="5" xfId="2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1" fillId="8" borderId="6" xfId="0" applyFont="1" applyFill="1" applyBorder="1" applyAlignment="1">
      <alignment vertical="center"/>
    </xf>
    <xf numFmtId="0" fontId="12" fillId="8" borderId="7" xfId="0" applyFont="1" applyFill="1" applyBorder="1" applyAlignment="1">
      <alignment vertical="center"/>
    </xf>
    <xf numFmtId="0" fontId="41" fillId="5" borderId="16" xfId="0" applyFont="1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3" fontId="12" fillId="0" borderId="56" xfId="2" applyNumberFormat="1" applyFont="1" applyBorder="1" applyAlignment="1">
      <alignment horizontal="center" vertical="center"/>
    </xf>
    <xf numFmtId="15" fontId="13" fillId="0" borderId="14" xfId="2" applyNumberFormat="1" applyFont="1" applyBorder="1" applyAlignment="1">
      <alignment horizontal="center"/>
    </xf>
    <xf numFmtId="0" fontId="10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/>
    </xf>
    <xf numFmtId="8" fontId="12" fillId="3" borderId="15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7" fillId="3" borderId="35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0" fillId="3" borderId="10" xfId="0" applyFill="1" applyBorder="1" applyAlignment="1">
      <alignment vertical="center"/>
    </xf>
    <xf numFmtId="14" fontId="7" fillId="3" borderId="15" xfId="0" applyNumberFormat="1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12" fillId="0" borderId="0" xfId="0" applyFont="1" applyAlignment="1">
      <alignment vertical="center"/>
    </xf>
    <xf numFmtId="14" fontId="7" fillId="3" borderId="15" xfId="1" applyNumberFormat="1" applyFont="1" applyFill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11" borderId="5" xfId="0" applyFont="1" applyFill="1" applyBorder="1" applyAlignment="1">
      <alignment vertical="center"/>
    </xf>
    <xf numFmtId="0" fontId="10" fillId="11" borderId="6" xfId="0" applyFont="1" applyFill="1" applyBorder="1" applyAlignment="1">
      <alignment vertical="center"/>
    </xf>
    <xf numFmtId="0" fontId="10" fillId="11" borderId="7" xfId="0" applyFont="1" applyFill="1" applyBorder="1" applyAlignment="1">
      <alignment vertical="center"/>
    </xf>
    <xf numFmtId="0" fontId="6" fillId="12" borderId="19" xfId="0" applyFont="1" applyFill="1" applyBorder="1" applyAlignment="1">
      <alignment horizontal="left" vertical="center"/>
    </xf>
    <xf numFmtId="0" fontId="11" fillId="12" borderId="20" xfId="0" applyFont="1" applyFill="1" applyBorder="1" applyAlignment="1">
      <alignment vertical="center"/>
    </xf>
    <xf numFmtId="0" fontId="12" fillId="12" borderId="21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8" fillId="3" borderId="9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14" fillId="5" borderId="16" xfId="0" applyFont="1" applyFill="1" applyBorder="1" applyAlignment="1">
      <alignment vertical="center"/>
    </xf>
    <xf numFmtId="0" fontId="18" fillId="5" borderId="17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4" fillId="6" borderId="5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20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33" xfId="0" applyFont="1" applyBorder="1"/>
    <xf numFmtId="0" fontId="16" fillId="0" borderId="23" xfId="0" applyFont="1" applyBorder="1" applyAlignment="1">
      <alignment horizontal="center" vertical="center"/>
    </xf>
    <xf numFmtId="14" fontId="16" fillId="3" borderId="0" xfId="0" applyNumberFormat="1" applyFont="1" applyFill="1" applyAlignment="1">
      <alignment horizontal="center"/>
    </xf>
    <xf numFmtId="0" fontId="16" fillId="3" borderId="0" xfId="0" applyFont="1" applyFill="1"/>
    <xf numFmtId="8" fontId="16" fillId="3" borderId="0" xfId="1" applyNumberFormat="1" applyFont="1" applyFill="1" applyBorder="1"/>
    <xf numFmtId="0" fontId="16" fillId="3" borderId="15" xfId="0" applyFont="1" applyFill="1" applyBorder="1" applyAlignment="1">
      <alignment vertical="center"/>
    </xf>
    <xf numFmtId="0" fontId="16" fillId="0" borderId="35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20" fillId="0" borderId="0" xfId="0" applyFont="1" applyAlignment="1">
      <alignment vertical="center"/>
    </xf>
    <xf numFmtId="44" fontId="16" fillId="0" borderId="0" xfId="1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4" fontId="34" fillId="3" borderId="40" xfId="1" applyFont="1" applyFill="1" applyBorder="1"/>
    <xf numFmtId="0" fontId="35" fillId="9" borderId="19" xfId="0" applyFont="1" applyFill="1" applyBorder="1" applyAlignment="1">
      <alignment vertical="center"/>
    </xf>
    <xf numFmtId="0" fontId="37" fillId="9" borderId="20" xfId="0" applyFont="1" applyFill="1" applyBorder="1" applyAlignment="1">
      <alignment vertical="center"/>
    </xf>
    <xf numFmtId="0" fontId="36" fillId="9" borderId="21" xfId="0" applyFont="1" applyFill="1" applyBorder="1" applyAlignment="1">
      <alignment vertical="center"/>
    </xf>
    <xf numFmtId="0" fontId="34" fillId="13" borderId="5" xfId="0" applyFont="1" applyFill="1" applyBorder="1" applyAlignment="1">
      <alignment vertical="center"/>
    </xf>
    <xf numFmtId="44" fontId="21" fillId="13" borderId="6" xfId="1" applyFont="1" applyFill="1" applyBorder="1"/>
    <xf numFmtId="44" fontId="1" fillId="13" borderId="7" xfId="1" applyFont="1" applyFill="1" applyBorder="1"/>
    <xf numFmtId="44" fontId="38" fillId="3" borderId="24" xfId="1" applyFont="1" applyFill="1" applyBorder="1"/>
    <xf numFmtId="44" fontId="34" fillId="3" borderId="26" xfId="1" applyFont="1" applyFill="1" applyBorder="1"/>
    <xf numFmtId="44" fontId="34" fillId="0" borderId="26" xfId="1" applyFont="1" applyBorder="1"/>
    <xf numFmtId="0" fontId="0" fillId="0" borderId="9" xfId="0" applyBorder="1"/>
    <xf numFmtId="0" fontId="35" fillId="9" borderId="5" xfId="0" applyFont="1" applyFill="1" applyBorder="1" applyAlignment="1">
      <alignment vertical="center"/>
    </xf>
    <xf numFmtId="0" fontId="11" fillId="13" borderId="5" xfId="0" applyFont="1" applyFill="1" applyBorder="1" applyAlignment="1">
      <alignment vertical="center"/>
    </xf>
    <xf numFmtId="0" fontId="0" fillId="13" borderId="6" xfId="0" applyFill="1" applyBorder="1"/>
    <xf numFmtId="0" fontId="0" fillId="13" borderId="50" xfId="0" applyFill="1" applyBorder="1" applyAlignment="1">
      <alignment vertical="center"/>
    </xf>
    <xf numFmtId="0" fontId="16" fillId="0" borderId="23" xfId="0" applyFont="1" applyBorder="1"/>
    <xf numFmtId="0" fontId="16" fillId="0" borderId="24" xfId="0" applyFont="1" applyBorder="1"/>
    <xf numFmtId="44" fontId="34" fillId="0" borderId="49" xfId="1" applyFont="1" applyBorder="1"/>
    <xf numFmtId="0" fontId="16" fillId="3" borderId="52" xfId="0" applyFont="1" applyFill="1" applyBorder="1" applyAlignment="1">
      <alignment vertical="center"/>
    </xf>
    <xf numFmtId="44" fontId="33" fillId="13" borderId="6" xfId="1" applyFont="1" applyFill="1" applyBorder="1"/>
    <xf numFmtId="44" fontId="33" fillId="13" borderId="7" xfId="1" applyFont="1" applyFill="1" applyBorder="1"/>
    <xf numFmtId="44" fontId="0" fillId="9" borderId="20" xfId="1" applyFont="1" applyFill="1" applyBorder="1"/>
    <xf numFmtId="44" fontId="0" fillId="9" borderId="21" xfId="1" applyFont="1" applyFill="1" applyBorder="1"/>
    <xf numFmtId="0" fontId="12" fillId="13" borderId="5" xfId="0" applyFont="1" applyFill="1" applyBorder="1" applyAlignment="1">
      <alignment vertical="center"/>
    </xf>
    <xf numFmtId="0" fontId="0" fillId="13" borderId="6" xfId="0" applyFill="1" applyBorder="1" applyAlignment="1">
      <alignment vertical="center"/>
    </xf>
    <xf numFmtId="0" fontId="0" fillId="13" borderId="7" xfId="0" applyFill="1" applyBorder="1"/>
    <xf numFmtId="44" fontId="16" fillId="3" borderId="49" xfId="1" applyFont="1" applyFill="1" applyBorder="1" applyAlignment="1">
      <alignment vertical="center"/>
    </xf>
    <xf numFmtId="0" fontId="21" fillId="13" borderId="6" xfId="0" applyFont="1" applyFill="1" applyBorder="1"/>
    <xf numFmtId="0" fontId="21" fillId="13" borderId="7" xfId="0" applyFont="1" applyFill="1" applyBorder="1"/>
    <xf numFmtId="0" fontId="0" fillId="3" borderId="9" xfId="0" applyFill="1" applyBorder="1"/>
    <xf numFmtId="0" fontId="35" fillId="3" borderId="19" xfId="0" applyFont="1" applyFill="1" applyBorder="1" applyAlignment="1">
      <alignment vertical="center"/>
    </xf>
    <xf numFmtId="0" fontId="0" fillId="13" borderId="7" xfId="0" applyFill="1" applyBorder="1" applyAlignment="1">
      <alignment vertical="center"/>
    </xf>
    <xf numFmtId="8" fontId="16" fillId="3" borderId="36" xfId="1" applyNumberFormat="1" applyFont="1" applyFill="1" applyBorder="1"/>
    <xf numFmtId="0" fontId="16" fillId="0" borderId="54" xfId="0" applyFont="1" applyBorder="1" applyAlignment="1">
      <alignment vertical="center"/>
    </xf>
    <xf numFmtId="0" fontId="21" fillId="5" borderId="19" xfId="0" applyFont="1" applyFill="1" applyBorder="1" applyAlignment="1">
      <alignment horizontal="center"/>
    </xf>
    <xf numFmtId="0" fontId="21" fillId="5" borderId="20" xfId="0" applyFont="1" applyFill="1" applyBorder="1"/>
    <xf numFmtId="44" fontId="21" fillId="5" borderId="46" xfId="0" applyNumberFormat="1" applyFont="1" applyFill="1" applyBorder="1"/>
    <xf numFmtId="0" fontId="33" fillId="13" borderId="6" xfId="0" applyFont="1" applyFill="1" applyBorder="1"/>
    <xf numFmtId="44" fontId="33" fillId="13" borderId="7" xfId="0" applyNumberFormat="1" applyFont="1" applyFill="1" applyBorder="1"/>
    <xf numFmtId="0" fontId="31" fillId="13" borderId="6" xfId="0" applyFont="1" applyFill="1" applyBorder="1"/>
    <xf numFmtId="0" fontId="31" fillId="13" borderId="7" xfId="0" applyFont="1" applyFill="1" applyBorder="1"/>
    <xf numFmtId="0" fontId="35" fillId="3" borderId="20" xfId="0" applyFont="1" applyFill="1" applyBorder="1" applyAlignment="1">
      <alignment vertical="center"/>
    </xf>
    <xf numFmtId="0" fontId="37" fillId="3" borderId="21" xfId="0" applyFont="1" applyFill="1" applyBorder="1" applyAlignment="1">
      <alignment vertical="center"/>
    </xf>
    <xf numFmtId="0" fontId="11" fillId="13" borderId="23" xfId="0" applyFont="1" applyFill="1" applyBorder="1" applyAlignment="1">
      <alignment vertical="center"/>
    </xf>
    <xf numFmtId="0" fontId="31" fillId="13" borderId="24" xfId="0" applyFont="1" applyFill="1" applyBorder="1"/>
    <xf numFmtId="0" fontId="31" fillId="13" borderId="25" xfId="0" applyFont="1" applyFill="1" applyBorder="1" applyAlignment="1">
      <alignment vertical="center"/>
    </xf>
    <xf numFmtId="0" fontId="11" fillId="13" borderId="6" xfId="0" applyFont="1" applyFill="1" applyBorder="1" applyAlignment="1">
      <alignment vertical="center"/>
    </xf>
    <xf numFmtId="0" fontId="11" fillId="13" borderId="7" xfId="0" applyFont="1" applyFill="1" applyBorder="1" applyAlignment="1">
      <alignment vertical="center"/>
    </xf>
    <xf numFmtId="0" fontId="35" fillId="3" borderId="5" xfId="0" applyFont="1" applyFill="1" applyBorder="1" applyAlignment="1">
      <alignment vertical="center"/>
    </xf>
    <xf numFmtId="0" fontId="35" fillId="3" borderId="6" xfId="0" applyFont="1" applyFill="1" applyBorder="1" applyAlignment="1">
      <alignment vertical="center"/>
    </xf>
    <xf numFmtId="0" fontId="36" fillId="3" borderId="7" xfId="0" applyFont="1" applyFill="1" applyBorder="1" applyAlignment="1">
      <alignment vertical="center"/>
    </xf>
    <xf numFmtId="0" fontId="21" fillId="13" borderId="7" xfId="0" applyFont="1" applyFill="1" applyBorder="1" applyAlignment="1">
      <alignment vertical="center"/>
    </xf>
    <xf numFmtId="14" fontId="16" fillId="3" borderId="35" xfId="0" applyNumberFormat="1" applyFont="1" applyFill="1" applyBorder="1" applyAlignment="1">
      <alignment horizontal="center"/>
    </xf>
    <xf numFmtId="0" fontId="11" fillId="13" borderId="1" xfId="0" applyFont="1" applyFill="1" applyBorder="1" applyAlignment="1">
      <alignment vertical="center"/>
    </xf>
    <xf numFmtId="0" fontId="31" fillId="13" borderId="62" xfId="0" applyFont="1" applyFill="1" applyBorder="1"/>
    <xf numFmtId="0" fontId="31" fillId="13" borderId="21" xfId="0" applyFont="1" applyFill="1" applyBorder="1"/>
    <xf numFmtId="0" fontId="11" fillId="13" borderId="41" xfId="0" applyFont="1" applyFill="1" applyBorder="1" applyAlignment="1">
      <alignment vertical="center"/>
    </xf>
    <xf numFmtId="0" fontId="0" fillId="13" borderId="42" xfId="0" applyFill="1" applyBorder="1"/>
    <xf numFmtId="0" fontId="0" fillId="13" borderId="10" xfId="0" applyFill="1" applyBorder="1"/>
    <xf numFmtId="14" fontId="16" fillId="0" borderId="58" xfId="0" applyNumberFormat="1" applyFont="1" applyBorder="1" applyAlignment="1">
      <alignment horizontal="center"/>
    </xf>
    <xf numFmtId="8" fontId="16" fillId="3" borderId="49" xfId="1" applyNumberFormat="1" applyFont="1" applyFill="1" applyBorder="1"/>
    <xf numFmtId="0" fontId="12" fillId="13" borderId="41" xfId="0" applyFont="1" applyFill="1" applyBorder="1" applyAlignment="1">
      <alignment vertical="center"/>
    </xf>
    <xf numFmtId="0" fontId="21" fillId="13" borderId="42" xfId="0" applyFont="1" applyFill="1" applyBorder="1"/>
    <xf numFmtId="0" fontId="21" fillId="13" borderId="63" xfId="0" applyFont="1" applyFill="1" applyBorder="1"/>
    <xf numFmtId="0" fontId="12" fillId="13" borderId="23" xfId="0" applyFont="1" applyFill="1" applyBorder="1" applyAlignment="1">
      <alignment vertical="center"/>
    </xf>
    <xf numFmtId="0" fontId="21" fillId="13" borderId="24" xfId="0" applyFont="1" applyFill="1" applyBorder="1"/>
    <xf numFmtId="0" fontId="21" fillId="13" borderId="25" xfId="0" applyFont="1" applyFill="1" applyBorder="1"/>
    <xf numFmtId="0" fontId="14" fillId="13" borderId="5" xfId="0" applyFont="1" applyFill="1" applyBorder="1" applyAlignment="1">
      <alignment vertical="center"/>
    </xf>
    <xf numFmtId="0" fontId="16" fillId="0" borderId="54" xfId="0" applyFont="1" applyBorder="1"/>
    <xf numFmtId="0" fontId="45" fillId="14" borderId="5" xfId="0" applyFont="1" applyFill="1" applyBorder="1" applyAlignment="1">
      <alignment horizontal="left" vertical="center"/>
    </xf>
    <xf numFmtId="0" fontId="37" fillId="3" borderId="6" xfId="0" applyFont="1" applyFill="1" applyBorder="1" applyAlignment="1">
      <alignment vertical="center"/>
    </xf>
    <xf numFmtId="0" fontId="37" fillId="3" borderId="7" xfId="0" applyFont="1" applyFill="1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3" borderId="57" xfId="0" applyFill="1" applyBorder="1"/>
    <xf numFmtId="44" fontId="0" fillId="0" borderId="40" xfId="1" applyFont="1" applyBorder="1"/>
    <xf numFmtId="0" fontId="0" fillId="10" borderId="0" xfId="0" applyFill="1"/>
    <xf numFmtId="0" fontId="28" fillId="10" borderId="0" xfId="0" applyFont="1" applyFill="1"/>
    <xf numFmtId="0" fontId="28" fillId="0" borderId="0" xfId="0" applyFont="1"/>
    <xf numFmtId="44" fontId="16" fillId="0" borderId="24" xfId="1" applyFont="1" applyBorder="1"/>
    <xf numFmtId="44" fontId="16" fillId="3" borderId="42" xfId="1" applyFont="1" applyFill="1" applyBorder="1"/>
    <xf numFmtId="0" fontId="16" fillId="3" borderId="41" xfId="0" applyFont="1" applyFill="1" applyBorder="1" applyAlignment="1">
      <alignment vertical="center"/>
    </xf>
    <xf numFmtId="0" fontId="16" fillId="0" borderId="9" xfId="0" applyFont="1" applyBorder="1"/>
    <xf numFmtId="44" fontId="16" fillId="0" borderId="23" xfId="1" applyFont="1" applyBorder="1"/>
    <xf numFmtId="0" fontId="10" fillId="3" borderId="23" xfId="0" applyFont="1" applyFill="1" applyBorder="1" applyAlignment="1">
      <alignment vertical="center"/>
    </xf>
    <xf numFmtId="44" fontId="34" fillId="0" borderId="53" xfId="1" applyFont="1" applyBorder="1"/>
    <xf numFmtId="0" fontId="48" fillId="16" borderId="20" xfId="0" applyFont="1" applyFill="1" applyBorder="1" applyAlignment="1">
      <alignment horizontal="left" vertical="center"/>
    </xf>
    <xf numFmtId="0" fontId="48" fillId="16" borderId="20" xfId="0" applyFont="1" applyFill="1" applyBorder="1" applyAlignment="1">
      <alignment horizontal="left"/>
    </xf>
    <xf numFmtId="44" fontId="49" fillId="16" borderId="21" xfId="1" applyFont="1" applyFill="1" applyBorder="1" applyAlignment="1">
      <alignment horizontal="left"/>
    </xf>
    <xf numFmtId="0" fontId="50" fillId="16" borderId="16" xfId="0" applyFont="1" applyFill="1" applyBorder="1" applyAlignment="1">
      <alignment horizontal="left"/>
    </xf>
    <xf numFmtId="0" fontId="49" fillId="16" borderId="17" xfId="0" applyFont="1" applyFill="1" applyBorder="1" applyAlignment="1">
      <alignment horizontal="left" vertical="center"/>
    </xf>
    <xf numFmtId="0" fontId="48" fillId="16" borderId="17" xfId="0" applyFont="1" applyFill="1" applyBorder="1" applyAlignment="1">
      <alignment horizontal="left"/>
    </xf>
    <xf numFmtId="44" fontId="49" fillId="16" borderId="18" xfId="1" applyFont="1" applyFill="1" applyBorder="1" applyAlignment="1">
      <alignment horizontal="left"/>
    </xf>
    <xf numFmtId="0" fontId="46" fillId="15" borderId="16" xfId="0" applyFont="1" applyFill="1" applyBorder="1" applyAlignment="1">
      <alignment horizontal="left" vertical="center"/>
    </xf>
    <xf numFmtId="0" fontId="46" fillId="15" borderId="17" xfId="0" applyFont="1" applyFill="1" applyBorder="1" applyAlignment="1">
      <alignment horizontal="left"/>
    </xf>
    <xf numFmtId="0" fontId="46" fillId="15" borderId="17" xfId="0" applyFont="1" applyFill="1" applyBorder="1" applyAlignment="1">
      <alignment horizontal="left" vertical="center"/>
    </xf>
    <xf numFmtId="44" fontId="46" fillId="15" borderId="18" xfId="1" applyFont="1" applyFill="1" applyBorder="1" applyAlignment="1">
      <alignment horizontal="left" vertical="center"/>
    </xf>
    <xf numFmtId="44" fontId="52" fillId="17" borderId="46" xfId="1" applyFont="1" applyFill="1" applyBorder="1" applyAlignment="1">
      <alignment horizontal="center"/>
    </xf>
    <xf numFmtId="0" fontId="54" fillId="18" borderId="41" xfId="0" applyFont="1" applyFill="1" applyBorder="1" applyAlignment="1">
      <alignment horizontal="left"/>
    </xf>
    <xf numFmtId="0" fontId="52" fillId="18" borderId="42" xfId="0" applyFont="1" applyFill="1" applyBorder="1"/>
    <xf numFmtId="0" fontId="54" fillId="18" borderId="42" xfId="0" applyFont="1" applyFill="1" applyBorder="1"/>
    <xf numFmtId="0" fontId="52" fillId="18" borderId="42" xfId="0" applyFont="1" applyFill="1" applyBorder="1" applyAlignment="1">
      <alignment horizontal="right"/>
    </xf>
    <xf numFmtId="0" fontId="16" fillId="0" borderId="42" xfId="0" applyFont="1" applyBorder="1"/>
    <xf numFmtId="0" fontId="54" fillId="0" borderId="9" xfId="0" applyFont="1" applyBorder="1"/>
    <xf numFmtId="0" fontId="54" fillId="0" borderId="0" xfId="0" applyFont="1"/>
    <xf numFmtId="44" fontId="52" fillId="3" borderId="55" xfId="1" applyFont="1" applyFill="1" applyBorder="1"/>
    <xf numFmtId="0" fontId="54" fillId="0" borderId="23" xfId="0" applyFont="1" applyBorder="1"/>
    <xf numFmtId="0" fontId="54" fillId="0" borderId="24" xfId="0" applyFont="1" applyBorder="1"/>
    <xf numFmtId="44" fontId="12" fillId="3" borderId="26" xfId="1" applyFont="1" applyFill="1" applyBorder="1"/>
    <xf numFmtId="0" fontId="54" fillId="0" borderId="41" xfId="0" applyFont="1" applyBorder="1"/>
    <xf numFmtId="0" fontId="54" fillId="0" borderId="42" xfId="0" applyFont="1" applyBorder="1"/>
    <xf numFmtId="44" fontId="52" fillId="3" borderId="26" xfId="1" applyFont="1" applyFill="1" applyBorder="1"/>
    <xf numFmtId="44" fontId="12" fillId="3" borderId="53" xfId="1" applyFont="1" applyFill="1" applyBorder="1"/>
    <xf numFmtId="0" fontId="17" fillId="0" borderId="0" xfId="0" applyFont="1"/>
    <xf numFmtId="0" fontId="46" fillId="15" borderId="5" xfId="0" applyFont="1" applyFill="1" applyBorder="1"/>
    <xf numFmtId="0" fontId="17" fillId="15" borderId="6" xfId="0" applyFont="1" applyFill="1" applyBorder="1"/>
    <xf numFmtId="44" fontId="52" fillId="15" borderId="7" xfId="1" applyFont="1" applyFill="1" applyBorder="1" applyAlignment="1">
      <alignment horizontal="center"/>
    </xf>
    <xf numFmtId="44" fontId="52" fillId="17" borderId="55" xfId="1" applyFont="1" applyFill="1" applyBorder="1" applyAlignment="1">
      <alignment horizontal="center"/>
    </xf>
    <xf numFmtId="0" fontId="55" fillId="21" borderId="5" xfId="0" applyFont="1" applyFill="1" applyBorder="1"/>
    <xf numFmtId="0" fontId="55" fillId="21" borderId="6" xfId="0" applyFont="1" applyFill="1" applyBorder="1"/>
    <xf numFmtId="0" fontId="49" fillId="21" borderId="6" xfId="0" applyFont="1" applyFill="1" applyBorder="1"/>
    <xf numFmtId="0" fontId="54" fillId="21" borderId="6" xfId="0" applyFont="1" applyFill="1" applyBorder="1"/>
    <xf numFmtId="44" fontId="54" fillId="21" borderId="7" xfId="1" applyFont="1" applyFill="1" applyBorder="1"/>
    <xf numFmtId="0" fontId="54" fillId="0" borderId="9" xfId="0" applyFont="1" applyBorder="1" applyAlignment="1">
      <alignment horizontal="right"/>
    </xf>
    <xf numFmtId="44" fontId="54" fillId="3" borderId="46" xfId="1" applyFont="1" applyFill="1" applyBorder="1"/>
    <xf numFmtId="0" fontId="54" fillId="22" borderId="65" xfId="0" applyFont="1" applyFill="1" applyBorder="1" applyAlignment="1">
      <alignment horizontal="right"/>
    </xf>
    <xf numFmtId="0" fontId="54" fillId="22" borderId="66" xfId="0" applyFont="1" applyFill="1" applyBorder="1"/>
    <xf numFmtId="0" fontId="55" fillId="22" borderId="66" xfId="0" applyFont="1" applyFill="1" applyBorder="1"/>
    <xf numFmtId="0" fontId="52" fillId="22" borderId="66" xfId="0" applyFont="1" applyFill="1" applyBorder="1" applyAlignment="1">
      <alignment horizontal="right"/>
    </xf>
    <xf numFmtId="44" fontId="52" fillId="17" borderId="67" xfId="1" applyFont="1" applyFill="1" applyBorder="1"/>
    <xf numFmtId="0" fontId="55" fillId="21" borderId="5" xfId="0" applyFont="1" applyFill="1" applyBorder="1" applyAlignment="1">
      <alignment horizontal="left"/>
    </xf>
    <xf numFmtId="44" fontId="54" fillId="3" borderId="40" xfId="1" applyFont="1" applyFill="1" applyBorder="1"/>
    <xf numFmtId="0" fontId="0" fillId="0" borderId="9" xfId="0" applyBorder="1" applyAlignment="1">
      <alignment horizontal="right"/>
    </xf>
    <xf numFmtId="0" fontId="54" fillId="22" borderId="5" xfId="0" applyFont="1" applyFill="1" applyBorder="1" applyAlignment="1">
      <alignment horizontal="right"/>
    </xf>
    <xf numFmtId="0" fontId="54" fillId="22" borderId="6" xfId="0" applyFont="1" applyFill="1" applyBorder="1"/>
    <xf numFmtId="0" fontId="55" fillId="22" borderId="6" xfId="0" applyFont="1" applyFill="1" applyBorder="1"/>
    <xf numFmtId="0" fontId="52" fillId="22" borderId="6" xfId="0" applyFont="1" applyFill="1" applyBorder="1" applyAlignment="1">
      <alignment horizontal="right" vertical="center"/>
    </xf>
    <xf numFmtId="44" fontId="52" fillId="17" borderId="50" xfId="1" applyFont="1" applyFill="1" applyBorder="1" applyAlignment="1">
      <alignment vertical="center"/>
    </xf>
    <xf numFmtId="0" fontId="55" fillId="23" borderId="5" xfId="0" applyFont="1" applyFill="1" applyBorder="1" applyAlignment="1">
      <alignment horizontal="left"/>
    </xf>
    <xf numFmtId="0" fontId="54" fillId="23" borderId="6" xfId="0" applyFont="1" applyFill="1" applyBorder="1"/>
    <xf numFmtId="44" fontId="52" fillId="23" borderId="21" xfId="1" applyFont="1" applyFill="1" applyBorder="1"/>
    <xf numFmtId="0" fontId="54" fillId="18" borderId="9" xfId="0" applyFont="1" applyFill="1" applyBorder="1" applyAlignment="1">
      <alignment horizontal="right"/>
    </xf>
    <xf numFmtId="0" fontId="54" fillId="18" borderId="0" xfId="0" applyFont="1" applyFill="1"/>
    <xf numFmtId="44" fontId="54" fillId="20" borderId="40" xfId="1" applyFont="1" applyFill="1" applyBorder="1"/>
    <xf numFmtId="0" fontId="12" fillId="21" borderId="5" xfId="0" applyFont="1" applyFill="1" applyBorder="1"/>
    <xf numFmtId="0" fontId="17" fillId="21" borderId="6" xfId="0" applyFont="1" applyFill="1" applyBorder="1"/>
    <xf numFmtId="44" fontId="17" fillId="21" borderId="7" xfId="1" applyFont="1" applyFill="1" applyBorder="1"/>
    <xf numFmtId="0" fontId="54" fillId="22" borderId="0" xfId="0" applyFont="1" applyFill="1" applyAlignment="1">
      <alignment horizontal="left"/>
    </xf>
    <xf numFmtId="44" fontId="16" fillId="3" borderId="43" xfId="1" applyFont="1" applyFill="1" applyBorder="1"/>
    <xf numFmtId="0" fontId="54" fillId="22" borderId="0" xfId="0" applyFont="1" applyFill="1"/>
    <xf numFmtId="0" fontId="52" fillId="22" borderId="0" xfId="0" applyFont="1" applyFill="1" applyAlignment="1">
      <alignment horizontal="right"/>
    </xf>
    <xf numFmtId="44" fontId="54" fillId="22" borderId="43" xfId="1" applyFont="1" applyFill="1" applyBorder="1"/>
    <xf numFmtId="44" fontId="54" fillId="22" borderId="26" xfId="1" applyFont="1" applyFill="1" applyBorder="1"/>
    <xf numFmtId="44" fontId="54" fillId="22" borderId="53" xfId="1" applyFont="1" applyFill="1" applyBorder="1"/>
    <xf numFmtId="0" fontId="52" fillId="22" borderId="6" xfId="0" applyFont="1" applyFill="1" applyBorder="1" applyAlignment="1">
      <alignment horizontal="right"/>
    </xf>
    <xf numFmtId="44" fontId="12" fillId="5" borderId="13" xfId="1" applyFont="1" applyFill="1" applyBorder="1"/>
    <xf numFmtId="0" fontId="55" fillId="21" borderId="16" xfId="0" applyFont="1" applyFill="1" applyBorder="1" applyAlignment="1">
      <alignment horizontal="left"/>
    </xf>
    <xf numFmtId="0" fontId="54" fillId="21" borderId="17" xfId="0" applyFont="1" applyFill="1" applyBorder="1"/>
    <xf numFmtId="44" fontId="54" fillId="21" borderId="18" xfId="1" applyFont="1" applyFill="1" applyBorder="1"/>
    <xf numFmtId="44" fontId="54" fillId="3" borderId="68" xfId="1" applyFont="1" applyFill="1" applyBorder="1"/>
    <xf numFmtId="44" fontId="54" fillId="3" borderId="64" xfId="1" applyFont="1" applyFill="1" applyBorder="1"/>
    <xf numFmtId="44" fontId="54" fillId="3" borderId="69" xfId="1" applyFont="1" applyFill="1" applyBorder="1"/>
    <xf numFmtId="0" fontId="54" fillId="22" borderId="19" xfId="0" applyFont="1" applyFill="1" applyBorder="1" applyAlignment="1">
      <alignment horizontal="right"/>
    </xf>
    <xf numFmtId="0" fontId="55" fillId="22" borderId="20" xfId="0" applyFont="1" applyFill="1" applyBorder="1"/>
    <xf numFmtId="0" fontId="54" fillId="22" borderId="20" xfId="0" applyFont="1" applyFill="1" applyBorder="1"/>
    <xf numFmtId="0" fontId="52" fillId="22" borderId="20" xfId="0" applyFont="1" applyFill="1" applyBorder="1" applyAlignment="1">
      <alignment horizontal="right"/>
    </xf>
    <xf numFmtId="44" fontId="54" fillId="21" borderId="21" xfId="1" applyFont="1" applyFill="1" applyBorder="1"/>
    <xf numFmtId="44" fontId="52" fillId="17" borderId="28" xfId="1" applyFont="1" applyFill="1" applyBorder="1"/>
    <xf numFmtId="0" fontId="55" fillId="24" borderId="19" xfId="0" applyFont="1" applyFill="1" applyBorder="1" applyAlignment="1">
      <alignment horizontal="left"/>
    </xf>
    <xf numFmtId="0" fontId="49" fillId="24" borderId="20" xfId="0" applyFont="1" applyFill="1" applyBorder="1"/>
    <xf numFmtId="0" fontId="52" fillId="24" borderId="20" xfId="0" applyFont="1" applyFill="1" applyBorder="1" applyAlignment="1">
      <alignment horizontal="right"/>
    </xf>
    <xf numFmtId="44" fontId="54" fillId="24" borderId="50" xfId="1" applyFont="1" applyFill="1" applyBorder="1"/>
    <xf numFmtId="0" fontId="54" fillId="0" borderId="5" xfId="0" applyFont="1" applyBorder="1" applyAlignment="1">
      <alignment horizontal="right"/>
    </xf>
    <xf numFmtId="0" fontId="52" fillId="22" borderId="6" xfId="0" applyFont="1" applyFill="1" applyBorder="1"/>
    <xf numFmtId="44" fontId="52" fillId="17" borderId="50" xfId="1" applyFont="1" applyFill="1" applyBorder="1"/>
    <xf numFmtId="44" fontId="54" fillId="21" borderId="50" xfId="1" applyFont="1" applyFill="1" applyBorder="1"/>
    <xf numFmtId="0" fontId="55" fillId="21" borderId="70" xfId="0" applyFont="1" applyFill="1" applyBorder="1" applyAlignment="1">
      <alignment horizontal="left"/>
    </xf>
    <xf numFmtId="0" fontId="49" fillId="21" borderId="71" xfId="0" applyFont="1" applyFill="1" applyBorder="1"/>
    <xf numFmtId="44" fontId="54" fillId="21" borderId="46" xfId="1" applyFont="1" applyFill="1" applyBorder="1"/>
    <xf numFmtId="0" fontId="52" fillId="21" borderId="5" xfId="0" applyFont="1" applyFill="1" applyBorder="1" applyAlignment="1">
      <alignment vertical="center"/>
    </xf>
    <xf numFmtId="0" fontId="7" fillId="0" borderId="9" xfId="0" applyFont="1" applyBorder="1" applyAlignment="1">
      <alignment horizontal="right"/>
    </xf>
    <xf numFmtId="0" fontId="7" fillId="0" borderId="0" xfId="0" applyFont="1"/>
    <xf numFmtId="0" fontId="52" fillId="22" borderId="7" xfId="0" applyFont="1" applyFill="1" applyBorder="1" applyAlignment="1">
      <alignment horizontal="right"/>
    </xf>
    <xf numFmtId="0" fontId="52" fillId="21" borderId="5" xfId="0" applyFont="1" applyFill="1" applyBorder="1" applyAlignment="1">
      <alignment horizontal="left" vertical="center"/>
    </xf>
    <xf numFmtId="0" fontId="49" fillId="21" borderId="6" xfId="0" applyFont="1" applyFill="1" applyBorder="1" applyAlignment="1">
      <alignment vertical="center"/>
    </xf>
    <xf numFmtId="0" fontId="54" fillId="21" borderId="6" xfId="0" applyFont="1" applyFill="1" applyBorder="1" applyAlignment="1">
      <alignment vertical="center"/>
    </xf>
    <xf numFmtId="44" fontId="54" fillId="21" borderId="7" xfId="1" applyFont="1" applyFill="1" applyBorder="1" applyAlignment="1">
      <alignment vertical="center"/>
    </xf>
    <xf numFmtId="0" fontId="55" fillId="22" borderId="5" xfId="0" applyFont="1" applyFill="1" applyBorder="1" applyAlignment="1">
      <alignment horizontal="left"/>
    </xf>
    <xf numFmtId="0" fontId="49" fillId="0" borderId="9" xfId="0" applyFont="1" applyBorder="1" applyAlignment="1">
      <alignment horizontal="left"/>
    </xf>
    <xf numFmtId="0" fontId="49" fillId="0" borderId="0" xfId="0" applyFont="1"/>
    <xf numFmtId="44" fontId="49" fillId="0" borderId="10" xfId="1" applyFont="1" applyBorder="1"/>
    <xf numFmtId="0" fontId="0" fillId="25" borderId="5" xfId="0" applyFill="1" applyBorder="1"/>
    <xf numFmtId="0" fontId="0" fillId="25" borderId="6" xfId="0" applyFill="1" applyBorder="1"/>
    <xf numFmtId="0" fontId="0" fillId="25" borderId="7" xfId="0" applyFill="1" applyBorder="1"/>
    <xf numFmtId="3" fontId="7" fillId="26" borderId="16" xfId="2" applyNumberFormat="1" applyFill="1" applyBorder="1" applyAlignment="1">
      <alignment horizontal="center" vertical="center"/>
    </xf>
    <xf numFmtId="3" fontId="12" fillId="5" borderId="11" xfId="2" applyNumberFormat="1" applyFont="1" applyFill="1" applyBorder="1" applyAlignment="1">
      <alignment horizontal="center" vertical="center"/>
    </xf>
    <xf numFmtId="15" fontId="13" fillId="5" borderId="12" xfId="2" applyNumberFormat="1" applyFont="1" applyFill="1" applyBorder="1" applyAlignment="1">
      <alignment horizontal="center"/>
    </xf>
    <xf numFmtId="4" fontId="13" fillId="5" borderId="12" xfId="2" applyFont="1" applyFill="1" applyBorder="1" applyAlignment="1">
      <alignment vertical="center"/>
    </xf>
    <xf numFmtId="44" fontId="13" fillId="5" borderId="12" xfId="1" applyFont="1" applyFill="1" applyBorder="1" applyAlignment="1">
      <alignment horizontal="center" vertical="center"/>
    </xf>
    <xf numFmtId="44" fontId="13" fillId="5" borderId="72" xfId="1" applyFont="1" applyFill="1" applyBorder="1" applyAlignment="1">
      <alignment horizontal="center" vertical="center"/>
    </xf>
    <xf numFmtId="4" fontId="13" fillId="5" borderId="50" xfId="2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5" fontId="57" fillId="0" borderId="14" xfId="2" applyNumberFormat="1" applyFont="1" applyBorder="1" applyAlignment="1">
      <alignment vertical="center"/>
    </xf>
    <xf numFmtId="44" fontId="13" fillId="0" borderId="57" xfId="1" applyFont="1" applyBorder="1" applyAlignment="1">
      <alignment horizontal="center" vertical="center"/>
    </xf>
    <xf numFmtId="4" fontId="13" fillId="0" borderId="14" xfId="2" applyFont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44" fontId="12" fillId="3" borderId="52" xfId="1" applyFont="1" applyFill="1" applyBorder="1" applyAlignment="1">
      <alignment horizontal="center" vertical="center"/>
    </xf>
    <xf numFmtId="4" fontId="13" fillId="0" borderId="15" xfId="2" applyFont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8" fontId="7" fillId="3" borderId="15" xfId="1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4" fillId="3" borderId="0" xfId="0" applyFont="1" applyFill="1"/>
    <xf numFmtId="0" fontId="17" fillId="0" borderId="3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5" fontId="57" fillId="0" borderId="15" xfId="2" applyNumberFormat="1" applyFont="1" applyBorder="1" applyAlignment="1">
      <alignment vertical="center"/>
    </xf>
    <xf numFmtId="0" fontId="58" fillId="0" borderId="15" xfId="0" applyFont="1" applyBorder="1"/>
    <xf numFmtId="0" fontId="0" fillId="0" borderId="36" xfId="0" applyBorder="1" applyAlignment="1">
      <alignment horizontal="center"/>
    </xf>
    <xf numFmtId="0" fontId="17" fillId="3" borderId="36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left" vertical="center"/>
    </xf>
    <xf numFmtId="0" fontId="58" fillId="3" borderId="15" xfId="0" applyFont="1" applyFill="1" applyBorder="1"/>
    <xf numFmtId="0" fontId="10" fillId="3" borderId="15" xfId="0" applyFont="1" applyFill="1" applyBorder="1" applyAlignment="1">
      <alignment vertical="center"/>
    </xf>
    <xf numFmtId="0" fontId="20" fillId="0" borderId="9" xfId="0" applyFont="1" applyBorder="1" applyAlignment="1">
      <alignment horizontal="center"/>
    </xf>
    <xf numFmtId="0" fontId="16" fillId="3" borderId="15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center"/>
    </xf>
    <xf numFmtId="0" fontId="59" fillId="0" borderId="15" xfId="0" applyFont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58" fillId="0" borderId="22" xfId="0" applyFont="1" applyBorder="1" applyAlignment="1">
      <alignment vertical="center"/>
    </xf>
    <xf numFmtId="44" fontId="16" fillId="3" borderId="22" xfId="1" applyFont="1" applyFill="1" applyBorder="1"/>
    <xf numFmtId="8" fontId="16" fillId="3" borderId="22" xfId="1" applyNumberFormat="1" applyFont="1" applyFill="1" applyBorder="1"/>
    <xf numFmtId="44" fontId="12" fillId="3" borderId="59" xfId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43" fillId="26" borderId="5" xfId="0" applyFont="1" applyFill="1" applyBorder="1" applyAlignment="1">
      <alignment horizontal="center" vertical="center"/>
    </xf>
    <xf numFmtId="0" fontId="43" fillId="26" borderId="6" xfId="0" applyFont="1" applyFill="1" applyBorder="1" applyAlignment="1">
      <alignment horizontal="center"/>
    </xf>
    <xf numFmtId="0" fontId="43" fillId="26" borderId="6" xfId="0" applyFont="1" applyFill="1" applyBorder="1" applyAlignment="1">
      <alignment horizontal="right" vertical="center"/>
    </xf>
    <xf numFmtId="8" fontId="43" fillId="26" borderId="50" xfId="1" applyNumberFormat="1" applyFont="1" applyFill="1" applyBorder="1"/>
    <xf numFmtId="44" fontId="43" fillId="26" borderId="50" xfId="1" applyFont="1" applyFill="1" applyBorder="1"/>
    <xf numFmtId="0" fontId="43" fillId="26" borderId="50" xfId="0" applyFont="1" applyFill="1" applyBorder="1"/>
    <xf numFmtId="0" fontId="43" fillId="26" borderId="5" xfId="0" applyFont="1" applyFill="1" applyBorder="1" applyAlignment="1">
      <alignment horizontal="center"/>
    </xf>
    <xf numFmtId="0" fontId="0" fillId="26" borderId="7" xfId="0" applyFill="1" applyBorder="1" applyAlignment="1">
      <alignment horizontal="center"/>
    </xf>
    <xf numFmtId="0" fontId="20" fillId="26" borderId="7" xfId="0" applyFont="1" applyFill="1" applyBorder="1" applyAlignment="1">
      <alignment vertical="center"/>
    </xf>
    <xf numFmtId="0" fontId="16" fillId="25" borderId="5" xfId="0" applyFont="1" applyFill="1" applyBorder="1" applyAlignment="1">
      <alignment horizontal="center"/>
    </xf>
    <xf numFmtId="0" fontId="16" fillId="25" borderId="6" xfId="0" applyFont="1" applyFill="1" applyBorder="1" applyAlignment="1">
      <alignment horizontal="center" vertical="center"/>
    </xf>
    <xf numFmtId="0" fontId="16" fillId="25" borderId="6" xfId="0" applyFont="1" applyFill="1" applyBorder="1"/>
    <xf numFmtId="0" fontId="16" fillId="25" borderId="6" xfId="0" applyFont="1" applyFill="1" applyBorder="1" applyAlignment="1">
      <alignment vertical="center"/>
    </xf>
    <xf numFmtId="44" fontId="16" fillId="25" borderId="6" xfId="1" applyFont="1" applyFill="1" applyBorder="1" applyAlignment="1">
      <alignment vertical="center"/>
    </xf>
    <xf numFmtId="0" fontId="16" fillId="25" borderId="6" xfId="0" applyFont="1" applyFill="1" applyBorder="1" applyAlignment="1">
      <alignment horizontal="center"/>
    </xf>
    <xf numFmtId="0" fontId="20" fillId="25" borderId="7" xfId="0" applyFont="1" applyFill="1" applyBorder="1" applyAlignment="1">
      <alignment vertical="center"/>
    </xf>
    <xf numFmtId="0" fontId="46" fillId="27" borderId="5" xfId="0" applyFont="1" applyFill="1" applyBorder="1" applyAlignment="1">
      <alignment horizontal="left" vertical="center"/>
    </xf>
    <xf numFmtId="0" fontId="0" fillId="8" borderId="6" xfId="0" applyFill="1" applyBorder="1"/>
    <xf numFmtId="0" fontId="47" fillId="27" borderId="6" xfId="0" applyFont="1" applyFill="1" applyBorder="1"/>
    <xf numFmtId="44" fontId="47" fillId="27" borderId="7" xfId="1" applyFont="1" applyFill="1" applyBorder="1"/>
    <xf numFmtId="0" fontId="2" fillId="2" borderId="5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vertical="center"/>
    </xf>
    <xf numFmtId="0" fontId="17" fillId="3" borderId="42" xfId="0" applyFont="1" applyFill="1" applyBorder="1"/>
    <xf numFmtId="44" fontId="34" fillId="3" borderId="43" xfId="1" applyFont="1" applyFill="1" applyBorder="1"/>
    <xf numFmtId="0" fontId="52" fillId="28" borderId="5" xfId="0" applyFont="1" applyFill="1" applyBorder="1"/>
    <xf numFmtId="0" fontId="53" fillId="28" borderId="6" xfId="0" applyFont="1" applyFill="1" applyBorder="1"/>
    <xf numFmtId="0" fontId="17" fillId="3" borderId="48" xfId="0" applyFont="1" applyFill="1" applyBorder="1"/>
    <xf numFmtId="44" fontId="34" fillId="3" borderId="49" xfId="1" applyFont="1" applyFill="1" applyBorder="1"/>
    <xf numFmtId="44" fontId="52" fillId="19" borderId="46" xfId="1" applyFont="1" applyFill="1" applyBorder="1" applyAlignment="1">
      <alignment horizontal="center"/>
    </xf>
    <xf numFmtId="0" fontId="17" fillId="3" borderId="24" xfId="0" applyFont="1" applyFill="1" applyBorder="1"/>
    <xf numFmtId="0" fontId="16" fillId="3" borderId="24" xfId="0" applyFont="1" applyFill="1" applyBorder="1"/>
    <xf numFmtId="44" fontId="34" fillId="3" borderId="26" xfId="1" applyFont="1" applyFill="1" applyBorder="1" applyAlignment="1">
      <alignment vertical="center"/>
    </xf>
    <xf numFmtId="0" fontId="52" fillId="28" borderId="5" xfId="0" applyFont="1" applyFill="1" applyBorder="1" applyAlignment="1">
      <alignment horizontal="left"/>
    </xf>
    <xf numFmtId="0" fontId="52" fillId="28" borderId="6" xfId="0" applyFont="1" applyFill="1" applyBorder="1"/>
    <xf numFmtId="0" fontId="54" fillId="28" borderId="6" xfId="0" applyFont="1" applyFill="1" applyBorder="1"/>
    <xf numFmtId="0" fontId="20" fillId="3" borderId="24" xfId="0" applyFont="1" applyFill="1" applyBorder="1"/>
    <xf numFmtId="0" fontId="7" fillId="3" borderId="16" xfId="0" applyFont="1" applyFill="1" applyBorder="1" applyAlignment="1">
      <alignment vertical="center"/>
    </xf>
    <xf numFmtId="0" fontId="20" fillId="3" borderId="17" xfId="0" applyFont="1" applyFill="1" applyBorder="1"/>
    <xf numFmtId="0" fontId="43" fillId="5" borderId="5" xfId="0" applyFont="1" applyFill="1" applyBorder="1"/>
    <xf numFmtId="0" fontId="43" fillId="5" borderId="6" xfId="0" applyFont="1" applyFill="1" applyBorder="1" applyAlignment="1">
      <alignment horizontal="right"/>
    </xf>
    <xf numFmtId="44" fontId="43" fillId="5" borderId="50" xfId="0" applyNumberFormat="1" applyFont="1" applyFill="1" applyBorder="1"/>
    <xf numFmtId="0" fontId="0" fillId="3" borderId="51" xfId="0" applyFill="1" applyBorder="1"/>
    <xf numFmtId="0" fontId="21" fillId="7" borderId="37" xfId="0" applyFont="1" applyFill="1" applyBorder="1" applyAlignment="1">
      <alignment horizontal="left" vertical="center"/>
    </xf>
    <xf numFmtId="0" fontId="21" fillId="7" borderId="29" xfId="0" applyFont="1" applyFill="1" applyBorder="1" applyAlignment="1">
      <alignment horizontal="left" vertical="center"/>
    </xf>
    <xf numFmtId="0" fontId="31" fillId="7" borderId="38" xfId="0" applyFont="1" applyFill="1" applyBorder="1" applyAlignment="1">
      <alignment horizontal="center" vertical="center"/>
    </xf>
    <xf numFmtId="0" fontId="31" fillId="7" borderId="39" xfId="0" applyFont="1" applyFill="1" applyBorder="1" applyAlignment="1">
      <alignment horizontal="center" vertical="center"/>
    </xf>
    <xf numFmtId="0" fontId="0" fillId="0" borderId="35" xfId="0" applyBorder="1"/>
    <xf numFmtId="0" fontId="24" fillId="3" borderId="0" xfId="0" applyFont="1" applyFill="1" applyAlignment="1">
      <alignment horizontal="center" vertical="center"/>
    </xf>
    <xf numFmtId="0" fontId="21" fillId="5" borderId="16" xfId="0" applyFont="1" applyFill="1" applyBorder="1" applyAlignment="1">
      <alignment horizontal="left"/>
    </xf>
    <xf numFmtId="0" fontId="21" fillId="5" borderId="17" xfId="0" applyFont="1" applyFill="1" applyBorder="1" applyAlignment="1">
      <alignment horizontal="left"/>
    </xf>
    <xf numFmtId="0" fontId="23" fillId="5" borderId="17" xfId="0" applyFont="1" applyFill="1" applyBorder="1"/>
    <xf numFmtId="0" fontId="25" fillId="5" borderId="7" xfId="0" applyFont="1" applyFill="1" applyBorder="1"/>
    <xf numFmtId="44" fontId="27" fillId="0" borderId="74" xfId="1" applyFont="1" applyBorder="1" applyAlignment="1">
      <alignment vertical="center"/>
    </xf>
    <xf numFmtId="44" fontId="27" fillId="3" borderId="0" xfId="1" applyFont="1" applyFill="1" applyBorder="1" applyAlignment="1">
      <alignment horizontal="right" vertical="center"/>
    </xf>
    <xf numFmtId="0" fontId="23" fillId="5" borderId="21" xfId="0" applyFont="1" applyFill="1" applyBorder="1"/>
    <xf numFmtId="0" fontId="23" fillId="3" borderId="0" xfId="0" applyFont="1" applyFill="1"/>
    <xf numFmtId="0" fontId="23" fillId="5" borderId="18" xfId="0" applyFont="1" applyFill="1" applyBorder="1"/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7" fillId="0" borderId="2" xfId="0" applyFont="1" applyBorder="1"/>
    <xf numFmtId="44" fontId="32" fillId="0" borderId="75" xfId="1" applyFont="1" applyBorder="1" applyAlignment="1">
      <alignment vertical="center"/>
    </xf>
    <xf numFmtId="44" fontId="32" fillId="0" borderId="3" xfId="1" applyFont="1" applyBorder="1" applyAlignment="1">
      <alignment vertical="center"/>
    </xf>
    <xf numFmtId="44" fontId="32" fillId="0" borderId="4" xfId="1" applyFont="1" applyBorder="1" applyAlignment="1">
      <alignment vertical="center"/>
    </xf>
    <xf numFmtId="0" fontId="27" fillId="0" borderId="56" xfId="0" applyFont="1" applyBorder="1" applyAlignment="1">
      <alignment horizontal="right"/>
    </xf>
    <xf numFmtId="44" fontId="27" fillId="0" borderId="14" xfId="1" applyFont="1" applyBorder="1" applyAlignment="1">
      <alignment vertical="center"/>
    </xf>
    <xf numFmtId="44" fontId="27" fillId="0" borderId="60" xfId="1" applyFont="1" applyBorder="1" applyAlignment="1">
      <alignment vertical="center"/>
    </xf>
    <xf numFmtId="44" fontId="27" fillId="3" borderId="0" xfId="1" applyFont="1" applyFill="1" applyBorder="1" applyAlignment="1">
      <alignment vertical="center"/>
    </xf>
    <xf numFmtId="44" fontId="25" fillId="3" borderId="0" xfId="0" applyNumberFormat="1" applyFont="1" applyFill="1"/>
    <xf numFmtId="0" fontId="27" fillId="0" borderId="31" xfId="0" applyFont="1" applyBorder="1" applyAlignment="1">
      <alignment horizontal="right"/>
    </xf>
    <xf numFmtId="44" fontId="27" fillId="0" borderId="32" xfId="1" applyFont="1" applyBorder="1" applyAlignment="1">
      <alignment vertical="center"/>
    </xf>
    <xf numFmtId="44" fontId="27" fillId="0" borderId="33" xfId="1" applyFont="1" applyBorder="1" applyAlignment="1">
      <alignment vertical="center"/>
    </xf>
    <xf numFmtId="44" fontId="27" fillId="0" borderId="34" xfId="1" applyFont="1" applyBorder="1" applyAlignment="1">
      <alignment vertical="center"/>
    </xf>
    <xf numFmtId="0" fontId="32" fillId="5" borderId="11" xfId="0" applyFont="1" applyFill="1" applyBorder="1" applyAlignment="1">
      <alignment horizontal="right"/>
    </xf>
    <xf numFmtId="44" fontId="32" fillId="5" borderId="12" xfId="1" applyFont="1" applyFill="1" applyBorder="1" applyAlignment="1">
      <alignment vertical="center"/>
    </xf>
    <xf numFmtId="44" fontId="32" fillId="5" borderId="13" xfId="1" applyFont="1" applyFill="1" applyBorder="1" applyAlignment="1">
      <alignment vertical="center"/>
    </xf>
    <xf numFmtId="44" fontId="28" fillId="3" borderId="0" xfId="0" applyNumberFormat="1" applyFont="1" applyFill="1"/>
    <xf numFmtId="0" fontId="32" fillId="3" borderId="31" xfId="0" applyFont="1" applyFill="1" applyBorder="1" applyAlignment="1">
      <alignment horizontal="right"/>
    </xf>
    <xf numFmtId="44" fontId="32" fillId="3" borderId="32" xfId="1" applyFont="1" applyFill="1" applyBorder="1" applyAlignment="1">
      <alignment vertical="center"/>
    </xf>
    <xf numFmtId="44" fontId="32" fillId="3" borderId="33" xfId="1" applyFont="1" applyFill="1" applyBorder="1" applyAlignment="1">
      <alignment vertical="center"/>
    </xf>
    <xf numFmtId="44" fontId="32" fillId="3" borderId="34" xfId="1" applyFont="1" applyFill="1" applyBorder="1" applyAlignment="1">
      <alignment vertical="center"/>
    </xf>
    <xf numFmtId="44" fontId="27" fillId="3" borderId="0" xfId="1" applyFont="1" applyFill="1" applyBorder="1"/>
    <xf numFmtId="44" fontId="27" fillId="0" borderId="27" xfId="1" applyFont="1" applyBorder="1" applyAlignment="1">
      <alignment vertical="center"/>
    </xf>
    <xf numFmtId="44" fontId="27" fillId="0" borderId="15" xfId="1" applyFont="1" applyBorder="1" applyAlignment="1">
      <alignment vertical="center"/>
    </xf>
    <xf numFmtId="44" fontId="27" fillId="0" borderId="36" xfId="1" applyFont="1" applyBorder="1" applyAlignment="1">
      <alignment vertical="center"/>
    </xf>
    <xf numFmtId="0" fontId="27" fillId="0" borderId="37" xfId="0" applyFont="1" applyBorder="1" applyAlignment="1">
      <alignment horizontal="right"/>
    </xf>
    <xf numFmtId="44" fontId="27" fillId="0" borderId="73" xfId="1" applyFont="1" applyBorder="1" applyAlignment="1">
      <alignment vertical="center"/>
    </xf>
    <xf numFmtId="44" fontId="27" fillId="0" borderId="76" xfId="1" applyFont="1" applyBorder="1" applyAlignment="1">
      <alignment vertical="center"/>
    </xf>
    <xf numFmtId="44" fontId="27" fillId="0" borderId="77" xfId="1" applyFont="1" applyBorder="1" applyAlignment="1">
      <alignment vertical="center"/>
    </xf>
    <xf numFmtId="44" fontId="32" fillId="5" borderId="30" xfId="1" applyFont="1" applyFill="1" applyBorder="1" applyAlignment="1">
      <alignment vertical="center"/>
    </xf>
    <xf numFmtId="44" fontId="27" fillId="0" borderId="32" xfId="1" applyFont="1" applyFill="1" applyBorder="1"/>
    <xf numFmtId="44" fontId="27" fillId="0" borderId="33" xfId="1" applyFont="1" applyFill="1" applyBorder="1"/>
    <xf numFmtId="44" fontId="27" fillId="0" borderId="34" xfId="1" applyFont="1" applyFill="1" applyBorder="1"/>
    <xf numFmtId="44" fontId="32" fillId="0" borderId="75" xfId="1" applyFont="1" applyBorder="1" applyAlignment="1">
      <alignment horizontal="right" vertical="center"/>
    </xf>
    <xf numFmtId="44" fontId="32" fillId="0" borderId="3" xfId="1" applyFont="1" applyBorder="1" applyAlignment="1">
      <alignment horizontal="right" vertical="center"/>
    </xf>
    <xf numFmtId="44" fontId="32" fillId="0" borderId="4" xfId="1" applyFont="1" applyBorder="1" applyAlignment="1">
      <alignment horizontal="right" vertical="center"/>
    </xf>
    <xf numFmtId="44" fontId="32" fillId="3" borderId="0" xfId="1" applyFont="1" applyFill="1" applyBorder="1" applyAlignment="1">
      <alignment horizontal="right" vertical="center"/>
    </xf>
    <xf numFmtId="44" fontId="27" fillId="0" borderId="27" xfId="1" applyFont="1" applyBorder="1" applyAlignment="1">
      <alignment horizontal="right" vertical="center"/>
    </xf>
    <xf numFmtId="44" fontId="27" fillId="0" borderId="15" xfId="1" applyFont="1" applyBorder="1" applyAlignment="1">
      <alignment horizontal="right" vertical="center"/>
    </xf>
    <xf numFmtId="44" fontId="27" fillId="0" borderId="36" xfId="1" applyFont="1" applyBorder="1" applyAlignment="1">
      <alignment horizontal="right" vertical="center"/>
    </xf>
    <xf numFmtId="44" fontId="32" fillId="5" borderId="30" xfId="1" applyFont="1" applyFill="1" applyBorder="1" applyAlignment="1">
      <alignment horizontal="right" vertical="center"/>
    </xf>
    <xf numFmtId="44" fontId="32" fillId="5" borderId="12" xfId="1" applyFont="1" applyFill="1" applyBorder="1" applyAlignment="1">
      <alignment horizontal="right" vertical="center"/>
    </xf>
    <xf numFmtId="44" fontId="32" fillId="5" borderId="13" xfId="1" applyFont="1" applyFill="1" applyBorder="1" applyAlignment="1">
      <alignment horizontal="right" vertical="center"/>
    </xf>
    <xf numFmtId="44" fontId="27" fillId="0" borderId="78" xfId="1" applyFont="1" applyBorder="1"/>
    <xf numFmtId="44" fontId="27" fillId="0" borderId="22" xfId="1" applyFont="1" applyBorder="1"/>
    <xf numFmtId="44" fontId="27" fillId="0" borderId="61" xfId="1" applyFont="1" applyBorder="1"/>
    <xf numFmtId="0" fontId="27" fillId="0" borderId="2" xfId="0" applyFont="1" applyBorder="1" applyAlignment="1">
      <alignment horizontal="center" vertical="center"/>
    </xf>
    <xf numFmtId="44" fontId="27" fillId="0" borderId="27" xfId="1" applyFont="1" applyBorder="1"/>
    <xf numFmtId="44" fontId="27" fillId="0" borderId="15" xfId="1" applyFont="1" applyBorder="1"/>
    <xf numFmtId="44" fontId="27" fillId="0" borderId="36" xfId="1" applyFont="1" applyBorder="1"/>
    <xf numFmtId="0" fontId="32" fillId="0" borderId="0" xfId="0" applyFont="1" applyAlignment="1">
      <alignment horizontal="right"/>
    </xf>
    <xf numFmtId="44" fontId="32" fillId="0" borderId="0" xfId="1" applyFont="1" applyFill="1" applyBorder="1" applyAlignment="1">
      <alignment horizontal="right" vertical="center"/>
    </xf>
    <xf numFmtId="0" fontId="60" fillId="7" borderId="11" xfId="0" applyFont="1" applyFill="1" applyBorder="1" applyAlignment="1">
      <alignment horizontal="center" vertical="center"/>
    </xf>
    <xf numFmtId="0" fontId="60" fillId="7" borderId="12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 vertical="center"/>
    </xf>
    <xf numFmtId="0" fontId="60" fillId="3" borderId="0" xfId="0" applyFont="1" applyFill="1" applyAlignment="1">
      <alignment horizontal="center" vertical="center"/>
    </xf>
    <xf numFmtId="0" fontId="28" fillId="0" borderId="35" xfId="0" applyFont="1" applyBorder="1" applyAlignment="1">
      <alignment horizontal="left" vertical="center"/>
    </xf>
    <xf numFmtId="44" fontId="21" fillId="0" borderId="27" xfId="1" applyFont="1" applyBorder="1" applyAlignment="1">
      <alignment horizontal="center" vertical="center"/>
    </xf>
    <xf numFmtId="44" fontId="21" fillId="0" borderId="15" xfId="1" applyFont="1" applyBorder="1" applyAlignment="1">
      <alignment horizontal="center" vertical="center"/>
    </xf>
    <xf numFmtId="44" fontId="21" fillId="0" borderId="36" xfId="1" applyFont="1" applyBorder="1" applyAlignment="1">
      <alignment horizontal="center" vertical="center"/>
    </xf>
    <xf numFmtId="44" fontId="21" fillId="3" borderId="0" xfId="1" applyFont="1" applyFill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44" fontId="25" fillId="0" borderId="78" xfId="1" applyFont="1" applyBorder="1" applyAlignment="1">
      <alignment horizontal="center" vertical="center"/>
    </xf>
    <xf numFmtId="44" fontId="25" fillId="0" borderId="22" xfId="1" applyFont="1" applyBorder="1" applyAlignment="1">
      <alignment horizontal="center" vertical="center"/>
    </xf>
    <xf numFmtId="44" fontId="25" fillId="0" borderId="61" xfId="1" applyFont="1" applyBorder="1" applyAlignment="1">
      <alignment horizontal="center" vertical="center"/>
    </xf>
    <xf numFmtId="44" fontId="25" fillId="3" borderId="0" xfId="1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1" fillId="5" borderId="11" xfId="0" applyFont="1" applyFill="1" applyBorder="1" applyAlignment="1">
      <alignment horizontal="right"/>
    </xf>
    <xf numFmtId="44" fontId="21" fillId="5" borderId="30" xfId="1" applyFont="1" applyFill="1" applyBorder="1" applyAlignment="1">
      <alignment horizontal="right" vertical="center"/>
    </xf>
    <xf numFmtId="44" fontId="21" fillId="5" borderId="12" xfId="1" applyFont="1" applyFill="1" applyBorder="1" applyAlignment="1">
      <alignment horizontal="right" vertical="center"/>
    </xf>
    <xf numFmtId="44" fontId="21" fillId="5" borderId="13" xfId="1" applyFont="1" applyFill="1" applyBorder="1" applyAlignment="1">
      <alignment horizontal="right" vertical="center"/>
    </xf>
    <xf numFmtId="44" fontId="21" fillId="3" borderId="0" xfId="1" applyFont="1" applyFill="1" applyBorder="1" applyAlignment="1">
      <alignment horizontal="right" vertical="center"/>
    </xf>
    <xf numFmtId="0" fontId="0" fillId="5" borderId="21" xfId="0" applyFill="1" applyBorder="1"/>
    <xf numFmtId="0" fontId="21" fillId="0" borderId="5" xfId="0" applyFont="1" applyBorder="1"/>
    <xf numFmtId="0" fontId="21" fillId="0" borderId="5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7" fillId="0" borderId="41" xfId="0" applyFont="1" applyBorder="1"/>
    <xf numFmtId="44" fontId="27" fillId="0" borderId="43" xfId="1" applyFont="1" applyBorder="1"/>
    <xf numFmtId="44" fontId="27" fillId="0" borderId="42" xfId="1" applyFont="1" applyBorder="1"/>
    <xf numFmtId="44" fontId="26" fillId="0" borderId="42" xfId="1" applyFont="1" applyBorder="1"/>
    <xf numFmtId="44" fontId="26" fillId="3" borderId="43" xfId="1" applyFont="1" applyFill="1" applyBorder="1" applyAlignment="1">
      <alignment horizontal="center" vertical="center"/>
    </xf>
    <xf numFmtId="0" fontId="27" fillId="0" borderId="23" xfId="0" applyFont="1" applyBorder="1"/>
    <xf numFmtId="44" fontId="27" fillId="0" borderId="26" xfId="1" applyFont="1" applyBorder="1"/>
    <xf numFmtId="44" fontId="27" fillId="0" borderId="24" xfId="1" applyFont="1" applyBorder="1"/>
    <xf numFmtId="44" fontId="26" fillId="0" borderId="24" xfId="1" applyFont="1" applyBorder="1"/>
    <xf numFmtId="44" fontId="26" fillId="3" borderId="26" xfId="1" applyFont="1" applyFill="1" applyBorder="1" applyAlignment="1">
      <alignment horizontal="center" vertical="center"/>
    </xf>
    <xf numFmtId="44" fontId="27" fillId="0" borderId="26" xfId="1" applyFont="1" applyFill="1" applyBorder="1"/>
    <xf numFmtId="44" fontId="27" fillId="0" borderId="24" xfId="1" applyFont="1" applyFill="1" applyBorder="1"/>
    <xf numFmtId="44" fontId="32" fillId="0" borderId="24" xfId="0" applyNumberFormat="1" applyFont="1" applyBorder="1"/>
    <xf numFmtId="0" fontId="27" fillId="0" borderId="47" xfId="0" applyFont="1" applyBorder="1"/>
    <xf numFmtId="44" fontId="27" fillId="0" borderId="49" xfId="1" applyFont="1" applyBorder="1"/>
    <xf numFmtId="44" fontId="27" fillId="0" borderId="48" xfId="1" applyFont="1" applyBorder="1"/>
    <xf numFmtId="44" fontId="26" fillId="0" borderId="48" xfId="1" applyFont="1" applyBorder="1"/>
    <xf numFmtId="44" fontId="26" fillId="3" borderId="49" xfId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right"/>
    </xf>
    <xf numFmtId="44" fontId="27" fillId="0" borderId="50" xfId="1" applyFont="1" applyBorder="1" applyAlignment="1">
      <alignment horizontal="center"/>
    </xf>
    <xf numFmtId="44" fontId="27" fillId="0" borderId="6" xfId="1" applyFont="1" applyBorder="1"/>
    <xf numFmtId="44" fontId="26" fillId="5" borderId="30" xfId="1" applyFont="1" applyFill="1" applyBorder="1"/>
    <xf numFmtId="44" fontId="26" fillId="5" borderId="13" xfId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 vertical="center"/>
    </xf>
    <xf numFmtId="44" fontId="3" fillId="5" borderId="20" xfId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16" fillId="5" borderId="5" xfId="0" applyFont="1" applyFill="1" applyBorder="1"/>
    <xf numFmtId="44" fontId="16" fillId="5" borderId="6" xfId="1" applyFont="1" applyFill="1" applyBorder="1" applyAlignment="1">
      <alignment vertical="center"/>
    </xf>
    <xf numFmtId="44" fontId="16" fillId="5" borderId="6" xfId="1" applyFont="1" applyFill="1" applyBorder="1"/>
    <xf numFmtId="0" fontId="16" fillId="5" borderId="6" xfId="0" applyFont="1" applyFill="1" applyBorder="1"/>
    <xf numFmtId="0" fontId="29" fillId="5" borderId="6" xfId="0" applyFont="1" applyFill="1" applyBorder="1"/>
    <xf numFmtId="0" fontId="0" fillId="8" borderId="27" xfId="0" applyFill="1" applyBorder="1"/>
    <xf numFmtId="0" fontId="16" fillId="5" borderId="9" xfId="0" applyFont="1" applyFill="1" applyBorder="1"/>
    <xf numFmtId="44" fontId="61" fillId="5" borderId="0" xfId="1" applyFont="1" applyFill="1" applyBorder="1" applyAlignment="1">
      <alignment vertical="center"/>
    </xf>
    <xf numFmtId="44" fontId="61" fillId="5" borderId="0" xfId="1" applyFont="1" applyFill="1" applyBorder="1"/>
    <xf numFmtId="0" fontId="61" fillId="5" borderId="0" xfId="0" applyFont="1" applyFill="1"/>
    <xf numFmtId="0" fontId="29" fillId="5" borderId="0" xfId="0" applyFont="1" applyFill="1"/>
    <xf numFmtId="0" fontId="25" fillId="5" borderId="10" xfId="0" applyFont="1" applyFill="1" applyBorder="1"/>
    <xf numFmtId="0" fontId="0" fillId="8" borderId="32" xfId="0" applyFill="1" applyBorder="1"/>
    <xf numFmtId="44" fontId="61" fillId="5" borderId="6" xfId="1" applyFont="1" applyFill="1" applyBorder="1" applyAlignment="1">
      <alignment vertical="center"/>
    </xf>
    <xf numFmtId="44" fontId="61" fillId="5" borderId="6" xfId="1" applyFont="1" applyFill="1" applyBorder="1"/>
    <xf numFmtId="0" fontId="61" fillId="5" borderId="6" xfId="0" applyFont="1" applyFill="1" applyBorder="1"/>
    <xf numFmtId="0" fontId="7" fillId="5" borderId="9" xfId="0" applyFont="1" applyFill="1" applyBorder="1" applyAlignment="1">
      <alignment vertical="center"/>
    </xf>
    <xf numFmtId="44" fontId="7" fillId="5" borderId="0" xfId="1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30" fillId="5" borderId="10" xfId="0" applyFont="1" applyFill="1" applyBorder="1" applyAlignment="1">
      <alignment vertical="center"/>
    </xf>
    <xf numFmtId="0" fontId="0" fillId="8" borderId="74" xfId="0" applyFill="1" applyBorder="1"/>
    <xf numFmtId="0" fontId="22" fillId="29" borderId="19" xfId="0" applyFont="1" applyFill="1" applyBorder="1"/>
    <xf numFmtId="0" fontId="22" fillId="29" borderId="20" xfId="0" applyFont="1" applyFill="1" applyBorder="1"/>
    <xf numFmtId="0" fontId="23" fillId="29" borderId="20" xfId="0" applyFont="1" applyFill="1" applyBorder="1"/>
    <xf numFmtId="0" fontId="0" fillId="29" borderId="20" xfId="0" applyFill="1" applyBorder="1"/>
    <xf numFmtId="0" fontId="24" fillId="29" borderId="21" xfId="0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 vertical="center"/>
    </xf>
    <xf numFmtId="44" fontId="3" fillId="10" borderId="20" xfId="1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3" fontId="7" fillId="10" borderId="16" xfId="2" applyNumberFormat="1" applyFill="1" applyBorder="1" applyAlignment="1">
      <alignment horizontal="center" vertical="center"/>
    </xf>
    <xf numFmtId="15" fontId="8" fillId="10" borderId="5" xfId="2" applyNumberFormat="1" applyFont="1" applyFill="1" applyBorder="1" applyAlignment="1">
      <alignment horizontal="center"/>
    </xf>
    <xf numFmtId="4" fontId="9" fillId="10" borderId="6" xfId="2" applyFont="1" applyFill="1" applyBorder="1" applyAlignment="1">
      <alignment horizontal="center" vertical="center"/>
    </xf>
    <xf numFmtId="44" fontId="7" fillId="10" borderId="6" xfId="1" applyFont="1" applyFill="1" applyBorder="1" applyAlignment="1">
      <alignment horizontal="center" vertical="center"/>
    </xf>
    <xf numFmtId="4" fontId="7" fillId="10" borderId="6" xfId="2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44" fontId="7" fillId="3" borderId="52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7" fillId="0" borderId="9" xfId="0" applyFont="1" applyBorder="1"/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8" fillId="3" borderId="16" xfId="0" applyFont="1" applyFill="1" applyBorder="1" applyAlignment="1">
      <alignment vertical="center"/>
    </xf>
    <xf numFmtId="0" fontId="18" fillId="0" borderId="17" xfId="0" applyFont="1" applyBorder="1" applyAlignment="1">
      <alignment vertical="center"/>
    </xf>
    <xf numFmtId="44" fontId="16" fillId="3" borderId="0" xfId="1" applyFont="1" applyFill="1" applyBorder="1"/>
    <xf numFmtId="0" fontId="16" fillId="3" borderId="23" xfId="0" applyFont="1" applyFill="1" applyBorder="1"/>
    <xf numFmtId="0" fontId="16" fillId="3" borderId="41" xfId="0" applyFont="1" applyFill="1" applyBorder="1"/>
    <xf numFmtId="8" fontId="21" fillId="5" borderId="50" xfId="0" applyNumberFormat="1" applyFont="1" applyFill="1" applyBorder="1"/>
    <xf numFmtId="44" fontId="52" fillId="20" borderId="26" xfId="1" applyFont="1" applyFill="1" applyBorder="1"/>
    <xf numFmtId="44" fontId="34" fillId="3" borderId="55" xfId="1" applyFont="1" applyFill="1" applyBorder="1"/>
    <xf numFmtId="44" fontId="52" fillId="20" borderId="55" xfId="1" applyFont="1" applyFill="1" applyBorder="1"/>
    <xf numFmtId="0" fontId="16" fillId="3" borderId="9" xfId="0" applyFont="1" applyFill="1" applyBorder="1"/>
    <xf numFmtId="0" fontId="17" fillId="3" borderId="0" xfId="0" applyFont="1" applyFill="1"/>
    <xf numFmtId="0" fontId="17" fillId="5" borderId="6" xfId="0" applyFont="1" applyFill="1" applyBorder="1"/>
    <xf numFmtId="44" fontId="43" fillId="5" borderId="50" xfId="1" applyFont="1" applyFill="1" applyBorder="1"/>
    <xf numFmtId="0" fontId="54" fillId="0" borderId="80" xfId="0" applyFont="1" applyBorder="1"/>
    <xf numFmtId="0" fontId="17" fillId="0" borderId="81" xfId="0" applyFont="1" applyBorder="1"/>
    <xf numFmtId="0" fontId="62" fillId="17" borderId="5" xfId="0" applyFont="1" applyFill="1" applyBorder="1" applyAlignment="1">
      <alignment horizontal="left"/>
    </xf>
    <xf numFmtId="0" fontId="63" fillId="17" borderId="6" xfId="0" applyFont="1" applyFill="1" applyBorder="1"/>
    <xf numFmtId="0" fontId="64" fillId="17" borderId="6" xfId="0" applyFont="1" applyFill="1" applyBorder="1" applyAlignment="1">
      <alignment horizontal="right"/>
    </xf>
    <xf numFmtId="44" fontId="64" fillId="17" borderId="50" xfId="1" applyFont="1" applyFill="1" applyBorder="1"/>
    <xf numFmtId="44" fontId="54" fillId="20" borderId="49" xfId="1" applyFont="1" applyFill="1" applyBorder="1"/>
    <xf numFmtId="44" fontId="16" fillId="0" borderId="26" xfId="1" applyFont="1" applyBorder="1"/>
    <xf numFmtId="44" fontId="16" fillId="0" borderId="28" xfId="1" applyFont="1" applyBorder="1"/>
    <xf numFmtId="0" fontId="65" fillId="17" borderId="5" xfId="0" applyFont="1" applyFill="1" applyBorder="1" applyAlignment="1">
      <alignment horizontal="left"/>
    </xf>
    <xf numFmtId="0" fontId="65" fillId="17" borderId="6" xfId="0" applyFont="1" applyFill="1" applyBorder="1"/>
    <xf numFmtId="44" fontId="64" fillId="5" borderId="50" xfId="1" applyFont="1" applyFill="1" applyBorder="1"/>
    <xf numFmtId="0" fontId="64" fillId="23" borderId="5" xfId="0" applyFont="1" applyFill="1" applyBorder="1" applyAlignment="1">
      <alignment horizontal="left"/>
    </xf>
    <xf numFmtId="0" fontId="64" fillId="24" borderId="6" xfId="0" applyFont="1" applyFill="1" applyBorder="1"/>
    <xf numFmtId="0" fontId="64" fillId="24" borderId="6" xfId="0" applyFont="1" applyFill="1" applyBorder="1" applyAlignment="1">
      <alignment horizontal="right"/>
    </xf>
    <xf numFmtId="44" fontId="64" fillId="24" borderId="50" xfId="1" applyFont="1" applyFill="1" applyBorder="1"/>
    <xf numFmtId="0" fontId="0" fillId="0" borderId="19" xfId="0" applyBorder="1"/>
    <xf numFmtId="0" fontId="48" fillId="3" borderId="20" xfId="0" applyFont="1" applyFill="1" applyBorder="1"/>
    <xf numFmtId="0" fontId="0" fillId="3" borderId="20" xfId="0" applyFill="1" applyBorder="1"/>
    <xf numFmtId="44" fontId="44" fillId="3" borderId="21" xfId="1" applyFont="1" applyFill="1" applyBorder="1" applyAlignment="1">
      <alignment vertical="center"/>
    </xf>
    <xf numFmtId="0" fontId="3" fillId="10" borderId="5" xfId="0" applyFont="1" applyFill="1" applyBorder="1" applyAlignment="1">
      <alignment vertical="center"/>
    </xf>
    <xf numFmtId="0" fontId="28" fillId="10" borderId="6" xfId="0" applyFont="1" applyFill="1" applyBorder="1"/>
    <xf numFmtId="0" fontId="28" fillId="10" borderId="7" xfId="0" applyFont="1" applyFill="1" applyBorder="1"/>
    <xf numFmtId="15" fontId="8" fillId="26" borderId="5" xfId="2" applyNumberFormat="1" applyFont="1" applyFill="1" applyBorder="1" applyAlignment="1">
      <alignment horizontal="center"/>
    </xf>
    <xf numFmtId="4" fontId="9" fillId="26" borderId="6" xfId="2" applyFont="1" applyFill="1" applyBorder="1" applyAlignment="1">
      <alignment horizontal="center" vertical="center"/>
    </xf>
    <xf numFmtId="44" fontId="7" fillId="26" borderId="6" xfId="1" applyFont="1" applyFill="1" applyBorder="1" applyAlignment="1">
      <alignment horizontal="center" vertical="center"/>
    </xf>
    <xf numFmtId="4" fontId="7" fillId="26" borderId="6" xfId="2" applyFill="1" applyBorder="1" applyAlignment="1">
      <alignment horizontal="center" vertical="center"/>
    </xf>
    <xf numFmtId="0" fontId="10" fillId="26" borderId="7" xfId="0" applyFont="1" applyFill="1" applyBorder="1" applyAlignment="1">
      <alignment horizontal="center" vertical="center"/>
    </xf>
    <xf numFmtId="0" fontId="67" fillId="21" borderId="19" xfId="0" applyFont="1" applyFill="1" applyBorder="1" applyAlignment="1">
      <alignment horizontal="center" vertical="center"/>
    </xf>
    <xf numFmtId="0" fontId="68" fillId="21" borderId="21" xfId="0" applyFont="1" applyFill="1" applyBorder="1"/>
    <xf numFmtId="0" fontId="14" fillId="0" borderId="23" xfId="0" applyFont="1" applyBorder="1" applyAlignment="1">
      <alignment horizontal="left" vertical="center"/>
    </xf>
    <xf numFmtId="0" fontId="14" fillId="0" borderId="23" xfId="0" applyFont="1" applyBorder="1" applyAlignment="1">
      <alignment vertical="center"/>
    </xf>
    <xf numFmtId="0" fontId="14" fillId="3" borderId="23" xfId="0" applyFont="1" applyFill="1" applyBorder="1"/>
    <xf numFmtId="0" fontId="43" fillId="0" borderId="23" xfId="0" applyFont="1" applyBorder="1" applyAlignment="1">
      <alignment vertical="center"/>
    </xf>
    <xf numFmtId="0" fontId="41" fillId="5" borderId="5" xfId="0" applyFont="1" applyFill="1" applyBorder="1" applyAlignment="1">
      <alignment horizontal="left" vertical="center"/>
    </xf>
    <xf numFmtId="44" fontId="69" fillId="5" borderId="7" xfId="1" applyFont="1" applyFill="1" applyBorder="1" applyAlignment="1">
      <alignment horizontal="left"/>
    </xf>
    <xf numFmtId="44" fontId="7" fillId="3" borderId="41" xfId="1" applyFont="1" applyFill="1" applyBorder="1" applyAlignment="1">
      <alignment horizontal="left" vertical="center"/>
    </xf>
    <xf numFmtId="44" fontId="7" fillId="3" borderId="23" xfId="1" applyFont="1" applyFill="1" applyBorder="1" applyAlignment="1">
      <alignment vertical="center"/>
    </xf>
    <xf numFmtId="0" fontId="12" fillId="0" borderId="5" xfId="0" applyFont="1" applyBorder="1"/>
    <xf numFmtId="0" fontId="69" fillId="0" borderId="7" xfId="0" applyFont="1" applyBorder="1"/>
    <xf numFmtId="44" fontId="0" fillId="0" borderId="55" xfId="1" applyFont="1" applyBorder="1"/>
    <xf numFmtId="44" fontId="7" fillId="3" borderId="47" xfId="1" applyFont="1" applyFill="1" applyBorder="1" applyAlignment="1">
      <alignment vertical="center"/>
    </xf>
    <xf numFmtId="0" fontId="14" fillId="21" borderId="19" xfId="0" applyFont="1" applyFill="1" applyBorder="1" applyAlignment="1">
      <alignment horizontal="right"/>
    </xf>
    <xf numFmtId="44" fontId="14" fillId="21" borderId="46" xfId="1" applyFont="1" applyFill="1" applyBorder="1"/>
    <xf numFmtId="0" fontId="18" fillId="0" borderId="7" xfId="0" applyFont="1" applyBorder="1"/>
    <xf numFmtId="0" fontId="14" fillId="21" borderId="5" xfId="0" applyFont="1" applyFill="1" applyBorder="1" applyAlignment="1">
      <alignment horizontal="right"/>
    </xf>
    <xf numFmtId="44" fontId="14" fillId="21" borderId="50" xfId="1" applyFont="1" applyFill="1" applyBorder="1"/>
    <xf numFmtId="0" fontId="12" fillId="0" borderId="11" xfId="0" applyFont="1" applyBorder="1"/>
    <xf numFmtId="0" fontId="18" fillId="0" borderId="13" xfId="0" applyFont="1" applyBorder="1"/>
    <xf numFmtId="0" fontId="7" fillId="0" borderId="9" xfId="0" applyFont="1" applyBorder="1"/>
    <xf numFmtId="0" fontId="0" fillId="30" borderId="16" xfId="0" applyFill="1" applyBorder="1"/>
    <xf numFmtId="0" fontId="0" fillId="30" borderId="18" xfId="0" applyFill="1" applyBorder="1"/>
    <xf numFmtId="44" fontId="17" fillId="0" borderId="26" xfId="1" applyFont="1" applyBorder="1"/>
    <xf numFmtId="44" fontId="17" fillId="0" borderId="40" xfId="1" applyFont="1" applyBorder="1"/>
    <xf numFmtId="44" fontId="18" fillId="0" borderId="26" xfId="1" applyFont="1" applyBorder="1"/>
    <xf numFmtId="44" fontId="18" fillId="0" borderId="26" xfId="1" applyFont="1" applyFill="1" applyBorder="1"/>
    <xf numFmtId="44" fontId="18" fillId="3" borderId="26" xfId="1" applyFont="1" applyFill="1" applyBorder="1"/>
    <xf numFmtId="44" fontId="18" fillId="0" borderId="53" xfId="1" applyFont="1" applyFill="1" applyBorder="1"/>
    <xf numFmtId="0" fontId="70" fillId="5" borderId="5" xfId="0" applyFont="1" applyFill="1" applyBorder="1" applyAlignment="1">
      <alignment horizontal="right"/>
    </xf>
    <xf numFmtId="44" fontId="70" fillId="5" borderId="50" xfId="1" applyFont="1" applyFill="1" applyBorder="1" applyAlignment="1">
      <alignment horizontal="left"/>
    </xf>
    <xf numFmtId="44" fontId="18" fillId="3" borderId="40" xfId="1" applyFont="1" applyFill="1" applyBorder="1"/>
    <xf numFmtId="44" fontId="17" fillId="0" borderId="55" xfId="1" applyFont="1" applyBorder="1"/>
    <xf numFmtId="44" fontId="18" fillId="3" borderId="40" xfId="1" applyFont="1" applyFill="1" applyBorder="1" applyAlignment="1">
      <alignment vertical="center"/>
    </xf>
    <xf numFmtId="44" fontId="18" fillId="3" borderId="43" xfId="1" applyFont="1" applyFill="1" applyBorder="1" applyAlignment="1">
      <alignment vertical="center"/>
    </xf>
    <xf numFmtId="44" fontId="18" fillId="3" borderId="26" xfId="1" applyFont="1" applyFill="1" applyBorder="1" applyAlignment="1">
      <alignment vertical="center"/>
    </xf>
    <xf numFmtId="44" fontId="18" fillId="0" borderId="53" xfId="1" applyFont="1" applyBorder="1"/>
    <xf numFmtId="0" fontId="17" fillId="0" borderId="23" xfId="0" applyFont="1" applyBorder="1"/>
    <xf numFmtId="0" fontId="17" fillId="0" borderId="47" xfId="0" applyFont="1" applyBorder="1"/>
    <xf numFmtId="44" fontId="18" fillId="3" borderId="41" xfId="1" applyFont="1" applyFill="1" applyBorder="1" applyAlignment="1">
      <alignment horizontal="left" vertical="center"/>
    </xf>
    <xf numFmtId="44" fontId="18" fillId="3" borderId="23" xfId="1" applyFont="1" applyFill="1" applyBorder="1" applyAlignment="1">
      <alignment vertical="center"/>
    </xf>
    <xf numFmtId="44" fontId="0" fillId="0" borderId="7" xfId="1" applyFont="1" applyBorder="1"/>
    <xf numFmtId="44" fontId="17" fillId="0" borderId="53" xfId="1" applyFont="1" applyBorder="1"/>
    <xf numFmtId="0" fontId="17" fillId="0" borderId="41" xfId="0" applyFont="1" applyBorder="1"/>
    <xf numFmtId="44" fontId="18" fillId="3" borderId="23" xfId="1" applyFont="1" applyFill="1" applyBorder="1" applyAlignment="1">
      <alignment horizontal="left" vertical="center"/>
    </xf>
    <xf numFmtId="0" fontId="18" fillId="0" borderId="23" xfId="0" applyFont="1" applyBorder="1" applyAlignment="1">
      <alignment vertical="center"/>
    </xf>
    <xf numFmtId="44" fontId="18" fillId="0" borderId="26" xfId="1" applyFont="1" applyBorder="1" applyAlignment="1">
      <alignment vertical="center"/>
    </xf>
    <xf numFmtId="0" fontId="18" fillId="0" borderId="23" xfId="0" applyFont="1" applyBorder="1"/>
    <xf numFmtId="0" fontId="57" fillId="5" borderId="5" xfId="0" applyFont="1" applyFill="1" applyBorder="1" applyAlignment="1">
      <alignment horizontal="right"/>
    </xf>
    <xf numFmtId="44" fontId="57" fillId="5" borderId="50" xfId="1" applyFont="1" applyFill="1" applyBorder="1"/>
    <xf numFmtId="0" fontId="7" fillId="0" borderId="15" xfId="0" applyFont="1" applyBorder="1"/>
    <xf numFmtId="8" fontId="7" fillId="5" borderId="15" xfId="1" applyNumberFormat="1" applyFont="1" applyFill="1" applyBorder="1" applyAlignment="1">
      <alignment horizontal="right" vertical="center"/>
    </xf>
    <xf numFmtId="44" fontId="7" fillId="5" borderId="15" xfId="1" applyFont="1" applyFill="1" applyBorder="1" applyAlignment="1">
      <alignment horizontal="center" vertical="center"/>
    </xf>
    <xf numFmtId="8" fontId="16" fillId="5" borderId="15" xfId="1" applyNumberFormat="1" applyFont="1" applyFill="1" applyBorder="1"/>
    <xf numFmtId="44" fontId="16" fillId="5" borderId="15" xfId="1" applyFont="1" applyFill="1" applyBorder="1"/>
    <xf numFmtId="8" fontId="7" fillId="5" borderId="15" xfId="1" applyNumberFormat="1" applyFont="1" applyFill="1" applyBorder="1"/>
    <xf numFmtId="0" fontId="71" fillId="31" borderId="5" xfId="0" applyFont="1" applyFill="1" applyBorder="1"/>
    <xf numFmtId="0" fontId="0" fillId="31" borderId="6" xfId="0" applyFill="1" applyBorder="1"/>
    <xf numFmtId="0" fontId="0" fillId="31" borderId="19" xfId="0" applyFill="1" applyBorder="1"/>
    <xf numFmtId="0" fontId="21" fillId="31" borderId="82" xfId="0" applyFont="1" applyFill="1" applyBorder="1"/>
    <xf numFmtId="0" fontId="21" fillId="31" borderId="45" xfId="0" applyFont="1" applyFill="1" applyBorder="1"/>
    <xf numFmtId="0" fontId="0" fillId="31" borderId="21" xfId="0" applyFill="1" applyBorder="1"/>
    <xf numFmtId="0" fontId="72" fillId="5" borderId="56" xfId="0" applyFont="1" applyFill="1" applyBorder="1" applyAlignment="1">
      <alignment horizontal="center" vertical="center"/>
    </xf>
    <xf numFmtId="0" fontId="72" fillId="5" borderId="14" xfId="0" applyFont="1" applyFill="1" applyBorder="1" applyAlignment="1">
      <alignment horizontal="center" vertical="center"/>
    </xf>
    <xf numFmtId="0" fontId="72" fillId="5" borderId="57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left" vertical="center"/>
    </xf>
    <xf numFmtId="0" fontId="0" fillId="32" borderId="72" xfId="0" applyFill="1" applyBorder="1" applyAlignment="1">
      <alignment horizontal="right" vertical="center"/>
    </xf>
    <xf numFmtId="0" fontId="0" fillId="32" borderId="13" xfId="0" applyFill="1" applyBorder="1" applyAlignment="1">
      <alignment horizontal="right" vertical="center"/>
    </xf>
    <xf numFmtId="0" fontId="26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right" vertical="center"/>
    </xf>
    <xf numFmtId="0" fontId="0" fillId="5" borderId="8" xfId="0" applyFill="1" applyBorder="1"/>
    <xf numFmtId="0" fontId="21" fillId="5" borderId="76" xfId="0" applyFont="1" applyFill="1" applyBorder="1"/>
    <xf numFmtId="9" fontId="60" fillId="5" borderId="76" xfId="0" applyNumberFormat="1" applyFont="1" applyFill="1" applyBorder="1" applyAlignment="1">
      <alignment horizontal="center" vertical="center"/>
    </xf>
    <xf numFmtId="0" fontId="72" fillId="5" borderId="76" xfId="0" applyFont="1" applyFill="1" applyBorder="1" applyAlignment="1">
      <alignment horizontal="center" vertical="center"/>
    </xf>
    <xf numFmtId="0" fontId="72" fillId="5" borderId="54" xfId="0" applyFont="1" applyFill="1" applyBorder="1" applyAlignment="1">
      <alignment horizontal="center"/>
    </xf>
    <xf numFmtId="0" fontId="72" fillId="32" borderId="56" xfId="0" applyFont="1" applyFill="1" applyBorder="1" applyAlignment="1">
      <alignment horizontal="center" vertical="center"/>
    </xf>
    <xf numFmtId="0" fontId="72" fillId="32" borderId="57" xfId="0" applyFont="1" applyFill="1" applyBorder="1" applyAlignment="1">
      <alignment horizontal="center" vertical="center"/>
    </xf>
    <xf numFmtId="0" fontId="72" fillId="32" borderId="60" xfId="0" applyFont="1" applyFill="1" applyBorder="1" applyAlignment="1">
      <alignment horizontal="center" vertical="center"/>
    </xf>
    <xf numFmtId="0" fontId="72" fillId="5" borderId="60" xfId="0" applyFont="1" applyFill="1" applyBorder="1" applyAlignment="1">
      <alignment horizontal="center" vertical="center"/>
    </xf>
    <xf numFmtId="0" fontId="0" fillId="0" borderId="56" xfId="0" applyBorder="1"/>
    <xf numFmtId="44" fontId="0" fillId="0" borderId="14" xfId="1" applyFont="1" applyBorder="1"/>
    <xf numFmtId="44" fontId="0" fillId="0" borderId="57" xfId="1" applyFont="1" applyBorder="1"/>
    <xf numFmtId="44" fontId="0" fillId="0" borderId="35" xfId="1" applyFont="1" applyFill="1" applyBorder="1"/>
    <xf numFmtId="44" fontId="0" fillId="0" borderId="52" xfId="1" applyFont="1" applyBorder="1"/>
    <xf numFmtId="44" fontId="0" fillId="0" borderId="35" xfId="1" applyFont="1" applyBorder="1"/>
    <xf numFmtId="44" fontId="0" fillId="0" borderId="36" xfId="1" applyFont="1" applyBorder="1"/>
    <xf numFmtId="44" fontId="0" fillId="0" borderId="15" xfId="1" applyFont="1" applyBorder="1"/>
    <xf numFmtId="44" fontId="0" fillId="0" borderId="59" xfId="1" applyFont="1" applyBorder="1"/>
    <xf numFmtId="44" fontId="0" fillId="0" borderId="57" xfId="1" applyFont="1" applyBorder="1" applyAlignment="1">
      <alignment horizontal="center" vertical="center"/>
    </xf>
    <xf numFmtId="44" fontId="0" fillId="0" borderId="35" xfId="1" applyFont="1" applyBorder="1" applyAlignment="1">
      <alignment horizontal="center" vertical="center"/>
    </xf>
    <xf numFmtId="44" fontId="0" fillId="0" borderId="52" xfId="1" applyFont="1" applyBorder="1" applyAlignment="1">
      <alignment horizontal="center" vertical="center"/>
    </xf>
    <xf numFmtId="44" fontId="0" fillId="0" borderId="36" xfId="1" applyFont="1" applyBorder="1" applyAlignment="1">
      <alignment horizontal="center" vertical="center"/>
    </xf>
    <xf numFmtId="44" fontId="0" fillId="0" borderId="79" xfId="1" applyFont="1" applyBorder="1"/>
    <xf numFmtId="44" fontId="0" fillId="0" borderId="23" xfId="1" applyFont="1" applyBorder="1"/>
    <xf numFmtId="44" fontId="0" fillId="0" borderId="61" xfId="1" applyFont="1" applyBorder="1"/>
    <xf numFmtId="0" fontId="0" fillId="0" borderId="58" xfId="0" applyBorder="1"/>
    <xf numFmtId="44" fontId="0" fillId="0" borderId="22" xfId="1" applyFont="1" applyBorder="1"/>
    <xf numFmtId="44" fontId="0" fillId="0" borderId="79" xfId="1" applyFont="1" applyBorder="1" applyAlignment="1">
      <alignment horizontal="center" vertical="center"/>
    </xf>
    <xf numFmtId="44" fontId="0" fillId="0" borderId="58" xfId="1" applyFont="1" applyBorder="1"/>
    <xf numFmtId="0" fontId="0" fillId="0" borderId="59" xfId="0" applyBorder="1"/>
    <xf numFmtId="44" fontId="0" fillId="0" borderId="47" xfId="1" applyFont="1" applyBorder="1" applyAlignment="1">
      <alignment horizontal="center" vertical="center"/>
    </xf>
    <xf numFmtId="44" fontId="0" fillId="0" borderId="60" xfId="1" applyFont="1" applyBorder="1" applyAlignment="1">
      <alignment horizontal="center" vertical="center"/>
    </xf>
    <xf numFmtId="44" fontId="0" fillId="0" borderId="34" xfId="1" applyFont="1" applyBorder="1" applyAlignment="1">
      <alignment horizontal="center" vertical="center"/>
    </xf>
    <xf numFmtId="0" fontId="21" fillId="5" borderId="5" xfId="0" applyFont="1" applyFill="1" applyBorder="1"/>
    <xf numFmtId="44" fontId="21" fillId="5" borderId="50" xfId="1" applyFont="1" applyFill="1" applyBorder="1"/>
    <xf numFmtId="44" fontId="21" fillId="5" borderId="5" xfId="1" applyFont="1" applyFill="1" applyBorder="1"/>
    <xf numFmtId="44" fontId="21" fillId="5" borderId="18" xfId="1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2" fillId="33" borderId="2" xfId="0" applyFont="1" applyFill="1" applyBorder="1" applyAlignment="1">
      <alignment horizontal="center" vertical="center"/>
    </xf>
    <xf numFmtId="0" fontId="72" fillId="33" borderId="3" xfId="0" applyFont="1" applyFill="1" applyBorder="1" applyAlignment="1">
      <alignment horizontal="center" vertical="center"/>
    </xf>
    <xf numFmtId="0" fontId="72" fillId="33" borderId="51" xfId="0" applyFont="1" applyFill="1" applyBorder="1" applyAlignment="1">
      <alignment horizontal="center" vertical="center"/>
    </xf>
    <xf numFmtId="0" fontId="26" fillId="32" borderId="9" xfId="0" applyFont="1" applyFill="1" applyBorder="1" applyAlignment="1">
      <alignment horizontal="left" vertical="center"/>
    </xf>
    <xf numFmtId="0" fontId="0" fillId="32" borderId="0" xfId="0" applyFill="1" applyAlignment="1">
      <alignment horizontal="right" vertical="center"/>
    </xf>
    <xf numFmtId="0" fontId="26" fillId="32" borderId="55" xfId="0" applyFont="1" applyFill="1" applyBorder="1" applyAlignment="1">
      <alignment horizontal="left" vertical="center"/>
    </xf>
    <xf numFmtId="0" fontId="0" fillId="32" borderId="10" xfId="0" applyFill="1" applyBorder="1" applyAlignment="1">
      <alignment horizontal="right" vertical="center"/>
    </xf>
    <xf numFmtId="0" fontId="0" fillId="33" borderId="8" xfId="0" applyFill="1" applyBorder="1"/>
    <xf numFmtId="0" fontId="21" fillId="33" borderId="76" xfId="0" applyFont="1" applyFill="1" applyBorder="1"/>
    <xf numFmtId="9" fontId="60" fillId="33" borderId="76" xfId="0" applyNumberFormat="1" applyFont="1" applyFill="1" applyBorder="1" applyAlignment="1">
      <alignment horizontal="center" vertical="center"/>
    </xf>
    <xf numFmtId="0" fontId="72" fillId="33" borderId="76" xfId="0" applyFont="1" applyFill="1" applyBorder="1" applyAlignment="1">
      <alignment horizontal="center" vertical="center"/>
    </xf>
    <xf numFmtId="0" fontId="72" fillId="33" borderId="54" xfId="0" applyFont="1" applyFill="1" applyBorder="1" applyAlignment="1">
      <alignment horizontal="center"/>
    </xf>
    <xf numFmtId="0" fontId="72" fillId="32" borderId="50" xfId="0" applyFont="1" applyFill="1" applyBorder="1" applyAlignment="1">
      <alignment horizontal="center" vertical="center"/>
    </xf>
    <xf numFmtId="0" fontId="72" fillId="32" borderId="5" xfId="0" applyFont="1" applyFill="1" applyBorder="1" applyAlignment="1">
      <alignment horizontal="center" vertical="center"/>
    </xf>
    <xf numFmtId="0" fontId="72" fillId="32" borderId="7" xfId="0" applyFont="1" applyFill="1" applyBorder="1" applyAlignment="1">
      <alignment horizontal="center" vertical="center"/>
    </xf>
    <xf numFmtId="44" fontId="0" fillId="0" borderId="37" xfId="1" applyFont="1" applyBorder="1"/>
    <xf numFmtId="44" fontId="0" fillId="0" borderId="39" xfId="1" applyFont="1" applyBorder="1"/>
    <xf numFmtId="44" fontId="0" fillId="0" borderId="28" xfId="1" applyFont="1" applyBorder="1"/>
    <xf numFmtId="44" fontId="0" fillId="0" borderId="18" xfId="1" applyFont="1" applyBorder="1"/>
    <xf numFmtId="0" fontId="0" fillId="5" borderId="5" xfId="0" applyFill="1" applyBorder="1"/>
    <xf numFmtId="44" fontId="0" fillId="5" borderId="6" xfId="1" applyFont="1" applyFill="1" applyBorder="1"/>
    <xf numFmtId="44" fontId="21" fillId="5" borderId="6" xfId="1" applyFont="1" applyFill="1" applyBorder="1" applyAlignment="1">
      <alignment horizontal="center" vertical="center"/>
    </xf>
    <xf numFmtId="44" fontId="21" fillId="5" borderId="11" xfId="1" applyFont="1" applyFill="1" applyBorder="1"/>
    <xf numFmtId="44" fontId="21" fillId="5" borderId="13" xfId="1" applyFont="1" applyFill="1" applyBorder="1"/>
    <xf numFmtId="44" fontId="21" fillId="5" borderId="7" xfId="1" applyFont="1" applyFill="1" applyBorder="1"/>
    <xf numFmtId="0" fontId="43" fillId="3" borderId="31" xfId="0" applyFont="1" applyFill="1" applyBorder="1" applyAlignment="1">
      <alignment horizontal="left"/>
    </xf>
    <xf numFmtId="0" fontId="43" fillId="3" borderId="35" xfId="0" applyFont="1" applyFill="1" applyBorder="1"/>
    <xf numFmtId="0" fontId="43" fillId="3" borderId="35" xfId="0" applyFont="1" applyFill="1" applyBorder="1" applyAlignment="1">
      <alignment horizontal="left"/>
    </xf>
    <xf numFmtId="0" fontId="43" fillId="3" borderId="35" xfId="0" applyFont="1" applyFill="1" applyBorder="1" applyAlignment="1">
      <alignment horizontal="left" vertical="center"/>
    </xf>
    <xf numFmtId="0" fontId="43" fillId="3" borderId="35" xfId="0" applyFont="1" applyFill="1" applyBorder="1" applyAlignment="1">
      <alignment vertical="center"/>
    </xf>
    <xf numFmtId="0" fontId="43" fillId="0" borderId="35" xfId="0" applyFont="1" applyBorder="1"/>
    <xf numFmtId="0" fontId="22" fillId="5" borderId="5" xfId="0" applyFont="1" applyFill="1" applyBorder="1"/>
    <xf numFmtId="0" fontId="22" fillId="5" borderId="6" xfId="0" applyFont="1" applyFill="1" applyBorder="1"/>
    <xf numFmtId="0" fontId="23" fillId="5" borderId="6" xfId="0" applyFont="1" applyFill="1" applyBorder="1"/>
    <xf numFmtId="0" fontId="23" fillId="5" borderId="7" xfId="0" applyFont="1" applyFill="1" applyBorder="1"/>
    <xf numFmtId="0" fontId="24" fillId="3" borderId="0" xfId="0" applyFont="1" applyFill="1"/>
    <xf numFmtId="44" fontId="0" fillId="3" borderId="15" xfId="1" applyFont="1" applyFill="1" applyBorder="1"/>
    <xf numFmtId="44" fontId="0" fillId="3" borderId="36" xfId="1" applyFont="1" applyFill="1" applyBorder="1"/>
    <xf numFmtId="0" fontId="31" fillId="3" borderId="0" xfId="0" applyFont="1" applyFill="1" applyAlignment="1">
      <alignment horizontal="center" vertical="center"/>
    </xf>
    <xf numFmtId="0" fontId="16" fillId="8" borderId="19" xfId="0" applyFont="1" applyFill="1" applyBorder="1"/>
    <xf numFmtId="44" fontId="16" fillId="8" borderId="20" xfId="1" applyFont="1" applyFill="1" applyBorder="1" applyAlignment="1">
      <alignment vertical="center"/>
    </xf>
    <xf numFmtId="44" fontId="16" fillId="8" borderId="20" xfId="1" applyFont="1" applyFill="1" applyBorder="1"/>
    <xf numFmtId="0" fontId="16" fillId="8" borderId="20" xfId="0" applyFont="1" applyFill="1" applyBorder="1"/>
    <xf numFmtId="0" fontId="29" fillId="8" borderId="20" xfId="0" applyFont="1" applyFill="1" applyBorder="1"/>
    <xf numFmtId="0" fontId="25" fillId="8" borderId="21" xfId="0" applyFont="1" applyFill="1" applyBorder="1"/>
    <xf numFmtId="0" fontId="0" fillId="8" borderId="20" xfId="0" applyFill="1" applyBorder="1"/>
    <xf numFmtId="0" fontId="0" fillId="8" borderId="21" xfId="0" applyFill="1" applyBorder="1"/>
    <xf numFmtId="44" fontId="61" fillId="3" borderId="0" xfId="1" applyFont="1" applyFill="1" applyBorder="1" applyAlignment="1">
      <alignment vertical="center"/>
    </xf>
    <xf numFmtId="44" fontId="61" fillId="3" borderId="0" xfId="1" applyFont="1" applyFill="1" applyBorder="1"/>
    <xf numFmtId="0" fontId="61" fillId="3" borderId="0" xfId="0" applyFont="1" applyFill="1"/>
    <xf numFmtId="44" fontId="16" fillId="3" borderId="0" xfId="1" applyFont="1" applyFill="1" applyBorder="1" applyAlignment="1">
      <alignment vertical="center"/>
    </xf>
    <xf numFmtId="44" fontId="7" fillId="3" borderId="0" xfId="1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0" fontId="57" fillId="0" borderId="15" xfId="0" applyFont="1" applyBorder="1" applyAlignment="1">
      <alignment vertical="center"/>
    </xf>
    <xf numFmtId="44" fontId="34" fillId="3" borderId="52" xfId="1" applyFont="1" applyFill="1" applyBorder="1" applyAlignment="1">
      <alignment horizontal="center" vertical="center"/>
    </xf>
    <xf numFmtId="16" fontId="17" fillId="0" borderId="36" xfId="0" applyNumberFormat="1" applyFont="1" applyBorder="1" applyAlignment="1">
      <alignment horizontal="center" vertical="center"/>
    </xf>
    <xf numFmtId="8" fontId="74" fillId="3" borderId="15" xfId="1" applyNumberFormat="1" applyFont="1" applyFill="1" applyBorder="1"/>
    <xf numFmtId="0" fontId="73" fillId="3" borderId="35" xfId="0" applyFont="1" applyFill="1" applyBorder="1" applyAlignment="1">
      <alignment horizontal="left"/>
    </xf>
    <xf numFmtId="44" fontId="32" fillId="3" borderId="15" xfId="1" applyFont="1" applyFill="1" applyBorder="1"/>
    <xf numFmtId="14" fontId="7" fillId="3" borderId="46" xfId="0" applyNumberFormat="1" applyFont="1" applyFill="1" applyBorder="1" applyAlignment="1">
      <alignment horizontal="center"/>
    </xf>
    <xf numFmtId="0" fontId="7" fillId="0" borderId="40" xfId="0" applyFont="1" applyBorder="1" applyAlignment="1">
      <alignment horizontal="center"/>
    </xf>
    <xf numFmtId="44" fontId="16" fillId="0" borderId="40" xfId="1" applyFont="1" applyBorder="1" applyAlignment="1"/>
    <xf numFmtId="165" fontId="32" fillId="3" borderId="15" xfId="0" applyNumberFormat="1" applyFont="1" applyFill="1" applyBorder="1"/>
    <xf numFmtId="0" fontId="75" fillId="0" borderId="36" xfId="0" applyFont="1" applyBorder="1" applyAlignment="1">
      <alignment horizontal="center" vertical="center"/>
    </xf>
    <xf numFmtId="44" fontId="32" fillId="0" borderId="15" xfId="1" applyFont="1" applyBorder="1"/>
    <xf numFmtId="165" fontId="32" fillId="3" borderId="15" xfId="0" applyNumberFormat="1" applyFont="1" applyFill="1" applyBorder="1" applyAlignment="1">
      <alignment horizontal="right" vertical="center"/>
    </xf>
    <xf numFmtId="44" fontId="27" fillId="3" borderId="33" xfId="1" applyFont="1" applyFill="1" applyBorder="1" applyAlignment="1">
      <alignment horizontal="right" vertical="center"/>
    </xf>
    <xf numFmtId="165" fontId="32" fillId="0" borderId="15" xfId="0" applyNumberFormat="1" applyFont="1" applyBorder="1" applyAlignment="1">
      <alignment horizontal="right"/>
    </xf>
    <xf numFmtId="44" fontId="27" fillId="3" borderId="15" xfId="1" applyFont="1" applyFill="1" applyBorder="1" applyAlignment="1">
      <alignment horizontal="right" vertical="center"/>
    </xf>
    <xf numFmtId="44" fontId="32" fillId="3" borderId="15" xfId="1" applyFont="1" applyFill="1" applyBorder="1" applyAlignment="1">
      <alignment horizontal="right" vertical="center"/>
    </xf>
    <xf numFmtId="14" fontId="7" fillId="0" borderId="15" xfId="0" applyNumberFormat="1" applyFont="1" applyBorder="1"/>
    <xf numFmtId="0" fontId="0" fillId="0" borderId="16" xfId="0" applyBorder="1"/>
    <xf numFmtId="0" fontId="0" fillId="0" borderId="18" xfId="0" applyBorder="1"/>
    <xf numFmtId="44" fontId="26" fillId="3" borderId="15" xfId="1" applyFont="1" applyFill="1" applyBorder="1" applyAlignment="1">
      <alignment vertical="center"/>
    </xf>
    <xf numFmtId="0" fontId="32" fillId="5" borderId="0" xfId="0" applyFont="1" applyFill="1" applyAlignment="1">
      <alignment horizontal="right"/>
    </xf>
    <xf numFmtId="44" fontId="32" fillId="5" borderId="0" xfId="1" applyFont="1" applyFill="1" applyBorder="1" applyAlignment="1">
      <alignment vertical="center"/>
    </xf>
    <xf numFmtId="0" fontId="70" fillId="0" borderId="15" xfId="0" applyFont="1" applyBorder="1" applyAlignment="1">
      <alignment vertical="center"/>
    </xf>
    <xf numFmtId="0" fontId="76" fillId="0" borderId="15" xfId="0" applyFont="1" applyBorder="1"/>
    <xf numFmtId="0" fontId="51" fillId="16" borderId="19" xfId="0" applyFont="1" applyFill="1" applyBorder="1" applyAlignment="1">
      <alignment horizontal="left"/>
    </xf>
    <xf numFmtId="0" fontId="41" fillId="5" borderId="16" xfId="0" applyFont="1" applyFill="1" applyBorder="1" applyAlignment="1">
      <alignment horizontal="left"/>
    </xf>
    <xf numFmtId="0" fontId="69" fillId="5" borderId="18" xfId="0" applyFont="1" applyFill="1" applyBorder="1" applyAlignment="1">
      <alignment horizontal="left"/>
    </xf>
    <xf numFmtId="0" fontId="77" fillId="21" borderId="16" xfId="0" applyFont="1" applyFill="1" applyBorder="1" applyAlignment="1">
      <alignment horizontal="center" vertical="center"/>
    </xf>
    <xf numFmtId="0" fontId="78" fillId="21" borderId="18" xfId="0" applyFont="1" applyFill="1" applyBorder="1"/>
    <xf numFmtId="0" fontId="16" fillId="5" borderId="15" xfId="0" applyFont="1" applyFill="1" applyBorder="1"/>
    <xf numFmtId="165" fontId="0" fillId="0" borderId="26" xfId="1" applyNumberFormat="1" applyFont="1" applyBorder="1"/>
    <xf numFmtId="165" fontId="41" fillId="10" borderId="50" xfId="1" applyNumberFormat="1" applyFont="1" applyFill="1" applyBorder="1"/>
    <xf numFmtId="44" fontId="16" fillId="0" borderId="26" xfId="1" applyFont="1" applyBorder="1" applyAlignment="1"/>
    <xf numFmtId="0" fontId="12" fillId="10" borderId="20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5" fillId="0" borderId="0" xfId="0" applyFont="1"/>
    <xf numFmtId="14" fontId="16" fillId="3" borderId="26" xfId="0" applyNumberFormat="1" applyFont="1" applyFill="1" applyBorder="1" applyAlignment="1">
      <alignment horizontal="center"/>
    </xf>
    <xf numFmtId="0" fontId="7" fillId="0" borderId="53" xfId="0" applyFont="1" applyBorder="1" applyAlignment="1">
      <alignment horizontal="left" vertical="center"/>
    </xf>
    <xf numFmtId="14" fontId="16" fillId="3" borderId="15" xfId="1" applyNumberFormat="1" applyFont="1" applyFill="1" applyBorder="1"/>
    <xf numFmtId="0" fontId="59" fillId="0" borderId="15" xfId="0" applyFont="1" applyBorder="1"/>
    <xf numFmtId="166" fontId="16" fillId="3" borderId="15" xfId="3" applyNumberFormat="1" applyFont="1" applyFill="1" applyBorder="1"/>
    <xf numFmtId="0" fontId="0" fillId="0" borderId="0" xfId="0" applyAlignment="1">
      <alignment vertical="top"/>
    </xf>
    <xf numFmtId="44" fontId="79" fillId="0" borderId="15" xfId="1" applyFont="1" applyBorder="1"/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/>
    </xf>
    <xf numFmtId="44" fontId="16" fillId="0" borderId="15" xfId="1" applyFont="1" applyBorder="1" applyAlignment="1"/>
    <xf numFmtId="0" fontId="0" fillId="5" borderId="16" xfId="0" applyFill="1" applyBorder="1" applyAlignment="1">
      <alignment horizontal="left"/>
    </xf>
    <xf numFmtId="49" fontId="15" fillId="5" borderId="17" xfId="0" applyNumberFormat="1" applyFont="1" applyFill="1" applyBorder="1" applyAlignment="1">
      <alignment horizontal="center"/>
    </xf>
    <xf numFmtId="17" fontId="41" fillId="5" borderId="17" xfId="0" applyNumberFormat="1" applyFon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15" xfId="0" applyNumberFormat="1" applyBorder="1"/>
    <xf numFmtId="14" fontId="0" fillId="0" borderId="15" xfId="0" applyNumberFormat="1" applyBorder="1" applyAlignment="1">
      <alignment horizontal="center"/>
    </xf>
    <xf numFmtId="0" fontId="80" fillId="0" borderId="15" xfId="0" applyFont="1" applyBorder="1"/>
  </cellXfs>
  <cellStyles count="4">
    <cellStyle name="Normale" xfId="0" builtinId="0"/>
    <cellStyle name="Normale_Foglio1" xfId="2" xr:uid="{F0D607FC-904D-4823-9659-5EF8CAF741A1}"/>
    <cellStyle name="Percentuale" xfId="3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24DD-694C-4064-81F1-BDEBD6950A29}">
  <dimension ref="A1:L513"/>
  <sheetViews>
    <sheetView topLeftCell="A376" workbookViewId="0">
      <selection activeCell="D364" sqref="D364"/>
    </sheetView>
  </sheetViews>
  <sheetFormatPr defaultRowHeight="15" x14ac:dyDescent="0.25"/>
  <cols>
    <col min="1" max="1" width="8.28515625" customWidth="1"/>
    <col min="2" max="2" width="16.28515625" customWidth="1"/>
    <col min="3" max="3" width="69.85546875" customWidth="1"/>
    <col min="4" max="4" width="13.140625" bestFit="1" customWidth="1"/>
    <col min="5" max="5" width="14.5703125" bestFit="1" customWidth="1"/>
    <col min="6" max="6" width="13.42578125" bestFit="1" customWidth="1"/>
    <col min="7" max="7" width="7.140625" customWidth="1"/>
    <col min="8" max="8" width="7.42578125" bestFit="1" customWidth="1"/>
    <col min="10" max="10" width="11.5703125" customWidth="1"/>
    <col min="11" max="11" width="88" bestFit="1" customWidth="1"/>
  </cols>
  <sheetData>
    <row r="1" spans="1:12" ht="21.75" thickBot="1" x14ac:dyDescent="0.4">
      <c r="A1" s="691"/>
      <c r="B1" s="692" t="s">
        <v>380</v>
      </c>
      <c r="C1" s="693"/>
      <c r="D1" s="694"/>
      <c r="E1" s="694"/>
      <c r="F1" s="694"/>
      <c r="G1" s="693"/>
      <c r="H1" s="695"/>
      <c r="I1" s="1"/>
      <c r="J1" s="196" t="s">
        <v>221</v>
      </c>
      <c r="K1" s="197"/>
      <c r="L1" s="198"/>
    </row>
    <row r="2" spans="1:12" ht="35.25" thickBot="1" x14ac:dyDescent="0.65">
      <c r="A2" s="696"/>
      <c r="B2" s="697" t="s">
        <v>539</v>
      </c>
      <c r="C2" s="698"/>
      <c r="D2" s="699"/>
      <c r="E2" s="699"/>
      <c r="F2" s="699"/>
      <c r="G2" s="700"/>
      <c r="H2" s="701"/>
      <c r="J2" s="98" t="s">
        <v>220</v>
      </c>
      <c r="K2" s="199"/>
      <c r="L2" s="200"/>
    </row>
    <row r="3" spans="1:12" ht="15.75" thickBot="1" x14ac:dyDescent="0.3">
      <c r="A3" s="460" t="s">
        <v>548</v>
      </c>
      <c r="B3" s="461" t="s">
        <v>549</v>
      </c>
      <c r="C3" s="462" t="s">
        <v>550</v>
      </c>
      <c r="D3" s="463" t="s">
        <v>551</v>
      </c>
      <c r="E3" s="463" t="s">
        <v>552</v>
      </c>
      <c r="F3" s="464" t="s">
        <v>553</v>
      </c>
      <c r="G3" s="465" t="s">
        <v>554</v>
      </c>
      <c r="H3" s="466" t="s">
        <v>497</v>
      </c>
      <c r="J3" s="247" t="s">
        <v>1</v>
      </c>
      <c r="K3" s="202"/>
      <c r="L3" s="203"/>
    </row>
    <row r="4" spans="1:12" ht="19.5" x14ac:dyDescent="0.25">
      <c r="A4" s="204"/>
      <c r="B4" s="205"/>
      <c r="C4" s="467" t="s">
        <v>2</v>
      </c>
      <c r="D4" s="2"/>
      <c r="E4" s="2"/>
      <c r="F4" s="468"/>
      <c r="G4" s="469"/>
      <c r="H4" s="470"/>
      <c r="J4" s="234"/>
      <c r="K4" s="99" t="s">
        <v>555</v>
      </c>
      <c r="L4" s="208"/>
    </row>
    <row r="5" spans="1:12" x14ac:dyDescent="0.25">
      <c r="A5" s="209">
        <v>1</v>
      </c>
      <c r="B5" s="210">
        <v>45659</v>
      </c>
      <c r="C5" s="4" t="s">
        <v>556</v>
      </c>
      <c r="D5" s="211">
        <v>34440.78</v>
      </c>
      <c r="E5" s="5"/>
      <c r="F5" s="702">
        <f t="shared" ref="F5:F18" si="0">IF(OR(ISNUMBER(D5),ISNUMBER(E5)),SUM(F4+D5-E5)," ")</f>
        <v>34440.78</v>
      </c>
      <c r="G5" s="472"/>
      <c r="H5" s="473"/>
      <c r="J5" s="703"/>
      <c r="K5" s="99" t="s">
        <v>557</v>
      </c>
      <c r="L5" s="208"/>
    </row>
    <row r="6" spans="1:12" x14ac:dyDescent="0.25">
      <c r="A6" s="213">
        <v>2</v>
      </c>
      <c r="B6" s="210">
        <v>45659</v>
      </c>
      <c r="C6" s="6" t="s">
        <v>558</v>
      </c>
      <c r="D6" s="804">
        <v>1600</v>
      </c>
      <c r="E6" s="7"/>
      <c r="F6" s="702">
        <f t="shared" si="0"/>
        <v>36040.78</v>
      </c>
      <c r="G6" s="475" t="s">
        <v>106</v>
      </c>
      <c r="H6" s="473"/>
      <c r="J6" s="704"/>
      <c r="K6" s="705" t="s">
        <v>559</v>
      </c>
      <c r="L6" s="216"/>
    </row>
    <row r="7" spans="1:12" x14ac:dyDescent="0.25">
      <c r="A7" s="209">
        <v>3</v>
      </c>
      <c r="B7" s="210">
        <v>45664</v>
      </c>
      <c r="C7" t="s">
        <v>132</v>
      </c>
      <c r="D7" s="804">
        <v>8.86</v>
      </c>
      <c r="E7" s="805"/>
      <c r="F7" s="702">
        <f t="shared" si="0"/>
        <v>36049.64</v>
      </c>
      <c r="G7" s="476" t="s">
        <v>560</v>
      </c>
      <c r="H7" s="477"/>
      <c r="J7" s="234"/>
      <c r="K7" s="99" t="s">
        <v>561</v>
      </c>
      <c r="L7" s="208"/>
    </row>
    <row r="8" spans="1:12" x14ac:dyDescent="0.25">
      <c r="A8" s="213">
        <v>4</v>
      </c>
      <c r="B8" s="217">
        <v>45664</v>
      </c>
      <c r="C8" s="6" t="s">
        <v>562</v>
      </c>
      <c r="D8" s="474"/>
      <c r="E8" s="805">
        <v>25</v>
      </c>
      <c r="F8" s="702">
        <f t="shared" si="0"/>
        <v>36024.639999999999</v>
      </c>
      <c r="G8" s="476" t="s">
        <v>47</v>
      </c>
      <c r="H8" s="473"/>
      <c r="J8" s="234"/>
      <c r="K8" s="99" t="s">
        <v>563</v>
      </c>
      <c r="L8" s="208"/>
    </row>
    <row r="9" spans="1:12" x14ac:dyDescent="0.25">
      <c r="A9" s="213">
        <v>5</v>
      </c>
      <c r="B9" s="217">
        <v>45664</v>
      </c>
      <c r="C9" s="6" t="s">
        <v>564</v>
      </c>
      <c r="D9" s="474"/>
      <c r="E9" s="805">
        <v>32.590000000000003</v>
      </c>
      <c r="F9" s="702">
        <f t="shared" si="0"/>
        <v>35992.050000000003</v>
      </c>
      <c r="G9" s="476" t="s">
        <v>47</v>
      </c>
      <c r="H9" s="473"/>
      <c r="J9" s="704"/>
      <c r="K9" s="706" t="s">
        <v>565</v>
      </c>
      <c r="L9" s="208"/>
    </row>
    <row r="10" spans="1:12" x14ac:dyDescent="0.25">
      <c r="A10" s="213">
        <v>6</v>
      </c>
      <c r="B10" s="217">
        <v>45664</v>
      </c>
      <c r="C10" s="6" t="s">
        <v>7</v>
      </c>
      <c r="D10" s="804">
        <v>18.72</v>
      </c>
      <c r="E10" s="7"/>
      <c r="F10" s="702">
        <f t="shared" si="0"/>
        <v>36010.770000000004</v>
      </c>
      <c r="G10" s="476" t="s">
        <v>566</v>
      </c>
      <c r="H10" s="473"/>
      <c r="J10" s="234"/>
      <c r="K10" s="99" t="s">
        <v>567</v>
      </c>
      <c r="L10" s="216"/>
    </row>
    <row r="11" spans="1:12" x14ac:dyDescent="0.25">
      <c r="A11" s="213">
        <v>7</v>
      </c>
      <c r="B11" s="217">
        <v>45665</v>
      </c>
      <c r="C11" s="6" t="s">
        <v>568</v>
      </c>
      <c r="D11" s="474"/>
      <c r="E11" s="805">
        <v>38.4</v>
      </c>
      <c r="F11" s="702">
        <f t="shared" si="0"/>
        <v>35972.370000000003</v>
      </c>
      <c r="G11" s="476" t="s">
        <v>155</v>
      </c>
      <c r="H11" s="473"/>
      <c r="J11" s="704"/>
      <c r="K11" s="99" t="s">
        <v>569</v>
      </c>
      <c r="L11" s="216"/>
    </row>
    <row r="12" spans="1:12" x14ac:dyDescent="0.25">
      <c r="A12" s="213">
        <v>8</v>
      </c>
      <c r="B12" s="217">
        <v>45665</v>
      </c>
      <c r="C12" s="6" t="s">
        <v>46</v>
      </c>
      <c r="D12" s="474"/>
      <c r="E12" s="805">
        <v>7.0000000000000007E-2</v>
      </c>
      <c r="F12" s="702">
        <f t="shared" si="0"/>
        <v>35972.300000000003</v>
      </c>
      <c r="G12" s="476" t="s">
        <v>47</v>
      </c>
      <c r="H12" s="473"/>
      <c r="J12" s="704"/>
      <c r="K12" s="705" t="s">
        <v>570</v>
      </c>
      <c r="L12" s="216"/>
    </row>
    <row r="13" spans="1:12" x14ac:dyDescent="0.25">
      <c r="A13" s="213">
        <v>9</v>
      </c>
      <c r="B13" s="217">
        <v>45665</v>
      </c>
      <c r="C13" s="9" t="s">
        <v>571</v>
      </c>
      <c r="D13" s="474"/>
      <c r="E13" s="805">
        <v>934.72</v>
      </c>
      <c r="F13" s="702">
        <f t="shared" si="0"/>
        <v>35037.58</v>
      </c>
      <c r="G13" s="476" t="s">
        <v>53</v>
      </c>
      <c r="H13" s="473"/>
      <c r="J13" s="704"/>
      <c r="K13" s="705" t="s">
        <v>572</v>
      </c>
      <c r="L13" s="208"/>
    </row>
    <row r="14" spans="1:12" x14ac:dyDescent="0.25">
      <c r="A14" s="213">
        <v>10</v>
      </c>
      <c r="B14" s="217">
        <v>45665</v>
      </c>
      <c r="C14" s="6" t="s">
        <v>46</v>
      </c>
      <c r="D14" s="474"/>
      <c r="E14" s="805">
        <v>7.0000000000000007E-2</v>
      </c>
      <c r="F14" s="702">
        <f t="shared" si="0"/>
        <v>35037.51</v>
      </c>
      <c r="G14" s="476" t="s">
        <v>47</v>
      </c>
      <c r="H14" s="473"/>
      <c r="J14" s="707"/>
      <c r="K14" s="705" t="s">
        <v>573</v>
      </c>
      <c r="L14" s="208"/>
    </row>
    <row r="15" spans="1:12" x14ac:dyDescent="0.25">
      <c r="A15" s="213">
        <v>11</v>
      </c>
      <c r="B15" s="217">
        <v>45665</v>
      </c>
      <c r="C15" s="9" t="s">
        <v>574</v>
      </c>
      <c r="D15" s="474"/>
      <c r="E15" s="805">
        <v>964.98</v>
      </c>
      <c r="F15" s="702">
        <f t="shared" si="0"/>
        <v>34072.53</v>
      </c>
      <c r="G15" s="476" t="s">
        <v>52</v>
      </c>
      <c r="H15" s="473"/>
      <c r="J15" s="707"/>
      <c r="K15" s="99" t="s">
        <v>575</v>
      </c>
      <c r="L15" s="208"/>
    </row>
    <row r="16" spans="1:12" x14ac:dyDescent="0.25">
      <c r="A16" s="213">
        <v>12</v>
      </c>
      <c r="B16" s="217">
        <v>45665</v>
      </c>
      <c r="C16" s="6" t="s">
        <v>46</v>
      </c>
      <c r="D16" s="474"/>
      <c r="E16" s="805">
        <v>7.0000000000000007E-2</v>
      </c>
      <c r="F16" s="702">
        <f t="shared" si="0"/>
        <v>34072.46</v>
      </c>
      <c r="G16" s="476" t="s">
        <v>47</v>
      </c>
      <c r="H16" s="473"/>
      <c r="J16" s="704"/>
      <c r="K16" s="99" t="s">
        <v>576</v>
      </c>
      <c r="L16" s="208"/>
    </row>
    <row r="17" spans="1:12" x14ac:dyDescent="0.25">
      <c r="A17" s="213">
        <v>13</v>
      </c>
      <c r="B17" s="217">
        <v>45666</v>
      </c>
      <c r="C17" s="6" t="s">
        <v>577</v>
      </c>
      <c r="D17" s="804">
        <v>20</v>
      </c>
      <c r="E17" s="7"/>
      <c r="F17" s="702">
        <f t="shared" si="0"/>
        <v>34092.46</v>
      </c>
      <c r="G17" s="476" t="s">
        <v>320</v>
      </c>
      <c r="H17" s="473"/>
      <c r="J17" s="704"/>
      <c r="K17" s="99" t="s">
        <v>578</v>
      </c>
      <c r="L17" s="216"/>
    </row>
    <row r="18" spans="1:12" x14ac:dyDescent="0.25">
      <c r="A18" s="213">
        <v>14</v>
      </c>
      <c r="B18" s="220">
        <v>45666</v>
      </c>
      <c r="C18" s="6" t="s">
        <v>46</v>
      </c>
      <c r="D18" s="474"/>
      <c r="E18" s="805">
        <v>7.0000000000000007E-2</v>
      </c>
      <c r="F18" s="702">
        <f t="shared" si="0"/>
        <v>34092.39</v>
      </c>
      <c r="G18" s="476" t="s">
        <v>47</v>
      </c>
      <c r="H18" s="473"/>
      <c r="J18" s="704"/>
      <c r="K18" s="99" t="s">
        <v>579</v>
      </c>
      <c r="L18" s="208"/>
    </row>
    <row r="19" spans="1:12" x14ac:dyDescent="0.25">
      <c r="A19" s="221">
        <v>298</v>
      </c>
      <c r="B19" s="109">
        <v>45917</v>
      </c>
      <c r="C19" s="6" t="s">
        <v>886</v>
      </c>
      <c r="D19" s="16"/>
      <c r="E19" s="806">
        <v>3236.87</v>
      </c>
      <c r="F19" s="702">
        <f t="shared" ref="F19:F82" si="1">IF(OR(ISNUMBER(D19),ISNUMBER(E19)),SUM(F18+D19-E19)," ")</f>
        <v>30855.52</v>
      </c>
      <c r="G19" s="476" t="s">
        <v>230</v>
      </c>
      <c r="H19" s="479"/>
      <c r="J19" s="704"/>
      <c r="K19" s="705" t="s">
        <v>580</v>
      </c>
      <c r="L19" s="208"/>
    </row>
    <row r="20" spans="1:12" x14ac:dyDescent="0.25">
      <c r="A20" s="213">
        <v>16</v>
      </c>
      <c r="B20" s="217">
        <v>45667</v>
      </c>
      <c r="C20" s="482" t="s">
        <v>581</v>
      </c>
      <c r="D20" s="474"/>
      <c r="E20" s="805">
        <v>365.99</v>
      </c>
      <c r="F20" s="702">
        <f t="shared" si="1"/>
        <v>30489.53</v>
      </c>
      <c r="G20" s="476" t="s">
        <v>80</v>
      </c>
      <c r="H20" s="473">
        <v>1</v>
      </c>
      <c r="J20" s="234"/>
      <c r="K20" s="99" t="s">
        <v>582</v>
      </c>
      <c r="L20" s="208"/>
    </row>
    <row r="21" spans="1:12" x14ac:dyDescent="0.25">
      <c r="A21" s="221">
        <v>17</v>
      </c>
      <c r="B21" s="109">
        <v>45670</v>
      </c>
      <c r="C21" s="6" t="s">
        <v>583</v>
      </c>
      <c r="D21" s="806">
        <v>1400</v>
      </c>
      <c r="E21" s="16"/>
      <c r="F21" s="702">
        <f t="shared" si="1"/>
        <v>31889.53</v>
      </c>
      <c r="G21" s="476" t="s">
        <v>106</v>
      </c>
      <c r="H21" s="473"/>
      <c r="J21" s="703"/>
      <c r="K21" s="708" t="s">
        <v>584</v>
      </c>
      <c r="L21" s="208"/>
    </row>
    <row r="22" spans="1:12" ht="15.75" thickBot="1" x14ac:dyDescent="0.3">
      <c r="A22" s="221">
        <v>18</v>
      </c>
      <c r="B22" s="109">
        <v>45670</v>
      </c>
      <c r="C22" s="6" t="s">
        <v>585</v>
      </c>
      <c r="D22" s="192"/>
      <c r="E22" s="807">
        <v>3322.07</v>
      </c>
      <c r="F22" s="702">
        <f t="shared" si="1"/>
        <v>28567.46</v>
      </c>
      <c r="G22" s="476" t="s">
        <v>59</v>
      </c>
      <c r="H22" s="479"/>
      <c r="J22" s="703"/>
      <c r="K22" s="709" t="s">
        <v>586</v>
      </c>
      <c r="L22" s="208"/>
    </row>
    <row r="23" spans="1:12" ht="15.75" thickBot="1" x14ac:dyDescent="0.3">
      <c r="A23" s="221">
        <v>19</v>
      </c>
      <c r="B23" s="109">
        <v>45670</v>
      </c>
      <c r="C23" s="6" t="s">
        <v>46</v>
      </c>
      <c r="D23" s="192"/>
      <c r="E23" s="807">
        <v>7.0000000000000007E-2</v>
      </c>
      <c r="F23" s="702">
        <f t="shared" si="1"/>
        <v>28567.39</v>
      </c>
      <c r="G23" s="476" t="s">
        <v>47</v>
      </c>
      <c r="H23" s="479"/>
      <c r="J23" s="224"/>
      <c r="K23" s="225"/>
      <c r="L23" s="226"/>
    </row>
    <row r="24" spans="1:12" ht="15.75" thickBot="1" x14ac:dyDescent="0.3">
      <c r="A24" s="221">
        <v>20</v>
      </c>
      <c r="B24" s="109">
        <v>45670</v>
      </c>
      <c r="C24" s="6" t="s">
        <v>577</v>
      </c>
      <c r="D24" s="806">
        <v>1015</v>
      </c>
      <c r="E24" s="16"/>
      <c r="F24" s="702">
        <f t="shared" si="1"/>
        <v>29582.39</v>
      </c>
      <c r="G24" s="476" t="s">
        <v>320</v>
      </c>
      <c r="H24" s="479"/>
      <c r="J24" s="206"/>
      <c r="K24" s="207"/>
      <c r="L24" s="208"/>
    </row>
    <row r="25" spans="1:12" ht="21" thickBot="1" x14ac:dyDescent="0.3">
      <c r="A25" s="221">
        <v>21</v>
      </c>
      <c r="B25" s="109">
        <v>45670</v>
      </c>
      <c r="C25" s="6" t="s">
        <v>577</v>
      </c>
      <c r="D25" s="806">
        <v>25</v>
      </c>
      <c r="E25" s="16"/>
      <c r="F25" s="702">
        <f t="shared" si="1"/>
        <v>29607.39</v>
      </c>
      <c r="G25" s="476" t="s">
        <v>320</v>
      </c>
      <c r="H25" s="479"/>
      <c r="J25" s="227" t="s">
        <v>0</v>
      </c>
      <c r="K25" s="228"/>
      <c r="L25" s="229"/>
    </row>
    <row r="26" spans="1:12" ht="15.75" thickBot="1" x14ac:dyDescent="0.3">
      <c r="A26" s="221">
        <v>22</v>
      </c>
      <c r="B26" s="109">
        <v>45673</v>
      </c>
      <c r="C26" s="6" t="s">
        <v>587</v>
      </c>
      <c r="D26" s="192"/>
      <c r="E26" s="807">
        <v>168</v>
      </c>
      <c r="F26" s="702">
        <f t="shared" si="1"/>
        <v>29439.39</v>
      </c>
      <c r="G26" s="476" t="s">
        <v>73</v>
      </c>
      <c r="H26" s="479"/>
      <c r="J26" s="230" t="s">
        <v>16</v>
      </c>
      <c r="K26" s="236"/>
      <c r="L26" s="232"/>
    </row>
    <row r="27" spans="1:12" ht="15.75" thickBot="1" x14ac:dyDescent="0.3">
      <c r="A27" s="221">
        <v>23</v>
      </c>
      <c r="B27" s="109">
        <v>45307</v>
      </c>
      <c r="C27" s="6" t="s">
        <v>588</v>
      </c>
      <c r="D27" s="192"/>
      <c r="E27" s="807">
        <v>964.51</v>
      </c>
      <c r="F27" s="702">
        <f t="shared" si="1"/>
        <v>28474.880000000001</v>
      </c>
      <c r="G27" s="476" t="s">
        <v>57</v>
      </c>
      <c r="H27" s="479"/>
      <c r="J27" s="234"/>
      <c r="K27" s="99" t="s">
        <v>589</v>
      </c>
      <c r="L27" s="233"/>
    </row>
    <row r="28" spans="1:12" ht="15.75" thickBot="1" x14ac:dyDescent="0.3">
      <c r="A28" s="221">
        <v>24</v>
      </c>
      <c r="B28" s="109">
        <v>45674</v>
      </c>
      <c r="C28" s="6" t="s">
        <v>577</v>
      </c>
      <c r="D28" s="806">
        <v>150</v>
      </c>
      <c r="E28" s="16"/>
      <c r="F28" s="702">
        <f t="shared" si="1"/>
        <v>28624.880000000001</v>
      </c>
      <c r="G28" s="476" t="s">
        <v>320</v>
      </c>
      <c r="H28" s="479"/>
      <c r="J28" s="230" t="s">
        <v>20</v>
      </c>
      <c r="K28" s="236"/>
      <c r="L28" s="232"/>
    </row>
    <row r="29" spans="1:12" x14ac:dyDescent="0.25">
      <c r="A29" s="221">
        <v>25</v>
      </c>
      <c r="B29" s="109">
        <v>45674</v>
      </c>
      <c r="C29" s="6" t="s">
        <v>577</v>
      </c>
      <c r="D29" s="806">
        <v>200</v>
      </c>
      <c r="E29" s="16"/>
      <c r="F29" s="702">
        <f t="shared" si="1"/>
        <v>28824.880000000001</v>
      </c>
      <c r="G29" s="476" t="s">
        <v>320</v>
      </c>
      <c r="H29" s="479"/>
      <c r="J29" s="234"/>
      <c r="K29" s="99" t="s">
        <v>590</v>
      </c>
      <c r="L29" s="208"/>
    </row>
    <row r="30" spans="1:12" x14ac:dyDescent="0.25">
      <c r="A30" s="221">
        <v>26</v>
      </c>
      <c r="B30" s="109">
        <v>45678</v>
      </c>
      <c r="C30" s="6" t="s">
        <v>577</v>
      </c>
      <c r="D30" s="806">
        <v>225</v>
      </c>
      <c r="E30" s="16"/>
      <c r="F30" s="702">
        <f t="shared" si="1"/>
        <v>29049.88</v>
      </c>
      <c r="G30" s="476" t="s">
        <v>320</v>
      </c>
      <c r="H30" s="479"/>
      <c r="J30" s="241"/>
      <c r="K30" s="99" t="s">
        <v>784</v>
      </c>
      <c r="L30" s="208"/>
    </row>
    <row r="31" spans="1:12" ht="15.75" thickBot="1" x14ac:dyDescent="0.3">
      <c r="A31" s="221">
        <v>27</v>
      </c>
      <c r="B31" s="109">
        <v>45679</v>
      </c>
      <c r="C31" s="6" t="s">
        <v>591</v>
      </c>
      <c r="D31" s="192"/>
      <c r="E31" s="807">
        <v>840.74</v>
      </c>
      <c r="F31" s="702">
        <f t="shared" si="1"/>
        <v>28209.14</v>
      </c>
      <c r="G31" s="476" t="s">
        <v>155</v>
      </c>
      <c r="H31" s="479">
        <v>2</v>
      </c>
      <c r="J31" s="703"/>
      <c r="K31" s="99" t="s">
        <v>592</v>
      </c>
      <c r="L31" s="208"/>
    </row>
    <row r="32" spans="1:12" ht="15.75" thickBot="1" x14ac:dyDescent="0.3">
      <c r="A32" s="221">
        <v>28</v>
      </c>
      <c r="B32" s="109">
        <v>45679</v>
      </c>
      <c r="C32" s="6" t="s">
        <v>46</v>
      </c>
      <c r="D32" s="192"/>
      <c r="E32" s="807">
        <v>7.0000000000000007E-2</v>
      </c>
      <c r="F32" s="702">
        <f t="shared" si="1"/>
        <v>28209.07</v>
      </c>
      <c r="G32" s="476" t="s">
        <v>47</v>
      </c>
      <c r="H32" s="479"/>
      <c r="J32" s="230" t="s">
        <v>26</v>
      </c>
      <c r="K32" s="236"/>
      <c r="L32" s="232"/>
    </row>
    <row r="33" spans="1:12" x14ac:dyDescent="0.25">
      <c r="A33" s="221">
        <v>29</v>
      </c>
      <c r="B33" s="109">
        <v>45679</v>
      </c>
      <c r="C33" s="6" t="s">
        <v>610</v>
      </c>
      <c r="D33" s="192"/>
      <c r="E33" s="807">
        <v>1175.68</v>
      </c>
      <c r="F33" s="702">
        <f t="shared" si="1"/>
        <v>27033.39</v>
      </c>
      <c r="G33" s="476" t="s">
        <v>77</v>
      </c>
      <c r="H33" s="479">
        <v>3</v>
      </c>
      <c r="J33" s="234"/>
      <c r="K33" s="708" t="s">
        <v>593</v>
      </c>
      <c r="L33" s="208"/>
    </row>
    <row r="34" spans="1:12" x14ac:dyDescent="0.25">
      <c r="A34" s="221">
        <v>30</v>
      </c>
      <c r="B34" s="109">
        <v>45679</v>
      </c>
      <c r="C34" s="6" t="s">
        <v>46</v>
      </c>
      <c r="D34" s="192"/>
      <c r="E34" s="807">
        <v>7.0000000000000007E-2</v>
      </c>
      <c r="F34" s="702">
        <f t="shared" si="1"/>
        <v>27033.32</v>
      </c>
      <c r="G34" s="476" t="s">
        <v>47</v>
      </c>
      <c r="H34" s="479"/>
      <c r="J34" s="234"/>
      <c r="K34" s="99" t="s">
        <v>594</v>
      </c>
      <c r="L34" s="208"/>
    </row>
    <row r="35" spans="1:12" x14ac:dyDescent="0.25">
      <c r="A35" s="221">
        <v>31</v>
      </c>
      <c r="B35" s="109">
        <v>45680</v>
      </c>
      <c r="C35" t="s">
        <v>132</v>
      </c>
      <c r="D35" s="806">
        <v>9.3000000000000007</v>
      </c>
      <c r="E35" s="16"/>
      <c r="F35" s="702">
        <f t="shared" si="1"/>
        <v>27042.62</v>
      </c>
      <c r="G35" s="476" t="s">
        <v>560</v>
      </c>
      <c r="H35" s="479"/>
      <c r="J35" s="234"/>
      <c r="K35" s="99" t="s">
        <v>595</v>
      </c>
      <c r="L35" s="208"/>
    </row>
    <row r="36" spans="1:12" x14ac:dyDescent="0.25">
      <c r="A36" s="221">
        <v>32</v>
      </c>
      <c r="B36" s="109">
        <v>45684</v>
      </c>
      <c r="C36" s="6" t="s">
        <v>883</v>
      </c>
      <c r="D36" s="192"/>
      <c r="E36" s="807">
        <v>2</v>
      </c>
      <c r="F36" s="702">
        <f t="shared" si="1"/>
        <v>27040.62</v>
      </c>
      <c r="G36" s="476" t="s">
        <v>47</v>
      </c>
      <c r="H36" s="479"/>
      <c r="J36" s="234"/>
      <c r="K36" s="99" t="s">
        <v>596</v>
      </c>
      <c r="L36" s="208"/>
    </row>
    <row r="37" spans="1:12" x14ac:dyDescent="0.25">
      <c r="A37" s="221">
        <v>33</v>
      </c>
      <c r="B37" s="109">
        <v>45684</v>
      </c>
      <c r="C37" s="6" t="s">
        <v>597</v>
      </c>
      <c r="D37" s="192"/>
      <c r="E37" s="807">
        <v>244</v>
      </c>
      <c r="F37" s="702">
        <f t="shared" si="1"/>
        <v>26796.62</v>
      </c>
      <c r="G37" s="476" t="s">
        <v>92</v>
      </c>
      <c r="H37" s="479">
        <v>4</v>
      </c>
      <c r="J37" s="234"/>
      <c r="K37" s="99" t="s">
        <v>598</v>
      </c>
      <c r="L37" s="208"/>
    </row>
    <row r="38" spans="1:12" ht="15.75" thickBot="1" x14ac:dyDescent="0.3">
      <c r="A38" s="221">
        <v>34</v>
      </c>
      <c r="B38" s="109">
        <v>45684</v>
      </c>
      <c r="C38" s="6" t="s">
        <v>46</v>
      </c>
      <c r="D38" s="192"/>
      <c r="E38" s="807">
        <v>7.0000000000000007E-2</v>
      </c>
      <c r="F38" s="702">
        <f t="shared" si="1"/>
        <v>26796.55</v>
      </c>
      <c r="G38" s="476" t="s">
        <v>47</v>
      </c>
      <c r="H38" s="479"/>
      <c r="J38" s="934"/>
      <c r="K38" s="712" t="s">
        <v>830</v>
      </c>
      <c r="L38" s="935"/>
    </row>
    <row r="39" spans="1:12" ht="15.75" thickBot="1" x14ac:dyDescent="0.3">
      <c r="A39" s="221">
        <v>35</v>
      </c>
      <c r="B39" s="109">
        <v>45684</v>
      </c>
      <c r="C39" s="6" t="s">
        <v>577</v>
      </c>
      <c r="D39" s="806">
        <v>150</v>
      </c>
      <c r="E39" s="16"/>
      <c r="F39" s="702">
        <f t="shared" si="1"/>
        <v>26946.55</v>
      </c>
      <c r="G39" s="476" t="s">
        <v>320</v>
      </c>
      <c r="H39" s="479"/>
      <c r="J39" s="230" t="s">
        <v>34</v>
      </c>
      <c r="K39" s="236"/>
      <c r="L39" s="237"/>
    </row>
    <row r="40" spans="1:12" x14ac:dyDescent="0.25">
      <c r="A40" s="221">
        <v>36</v>
      </c>
      <c r="B40" s="109">
        <v>45686</v>
      </c>
      <c r="C40" s="6" t="s">
        <v>577</v>
      </c>
      <c r="D40" s="806">
        <v>25</v>
      </c>
      <c r="E40" s="16"/>
      <c r="F40" s="702">
        <f t="shared" si="1"/>
        <v>26971.55</v>
      </c>
      <c r="G40" s="476" t="s">
        <v>320</v>
      </c>
      <c r="H40" s="479"/>
      <c r="J40" s="238"/>
      <c r="K40" s="13" t="s">
        <v>599</v>
      </c>
      <c r="L40" s="216"/>
    </row>
    <row r="41" spans="1:12" x14ac:dyDescent="0.25">
      <c r="A41" s="221">
        <v>37</v>
      </c>
      <c r="B41" s="109">
        <v>45687</v>
      </c>
      <c r="C41" s="6" t="s">
        <v>611</v>
      </c>
      <c r="D41" s="192"/>
      <c r="E41" s="807">
        <v>573.55999999999995</v>
      </c>
      <c r="F41" s="702">
        <f t="shared" si="1"/>
        <v>26397.989999999998</v>
      </c>
      <c r="G41" s="476" t="s">
        <v>73</v>
      </c>
      <c r="H41" s="479">
        <v>5</v>
      </c>
      <c r="J41" s="234"/>
      <c r="K41" s="710" t="s">
        <v>600</v>
      </c>
      <c r="L41" s="240"/>
    </row>
    <row r="42" spans="1:12" ht="15.75" thickBot="1" x14ac:dyDescent="0.3">
      <c r="A42" s="221">
        <v>38</v>
      </c>
      <c r="B42" s="109">
        <v>45688</v>
      </c>
      <c r="C42" s="6" t="s">
        <v>875</v>
      </c>
      <c r="D42" s="192"/>
      <c r="E42" s="807">
        <v>54.9</v>
      </c>
      <c r="F42" s="702">
        <f t="shared" si="1"/>
        <v>26343.089999999997</v>
      </c>
      <c r="G42" s="476" t="s">
        <v>42</v>
      </c>
      <c r="H42" s="479">
        <v>6</v>
      </c>
      <c r="J42" s="238"/>
      <c r="K42" s="710" t="s">
        <v>601</v>
      </c>
      <c r="L42" s="216"/>
    </row>
    <row r="43" spans="1:12" ht="15.75" thickBot="1" x14ac:dyDescent="0.3">
      <c r="A43" s="221">
        <v>39</v>
      </c>
      <c r="B43" s="109">
        <v>45688</v>
      </c>
      <c r="C43" s="6" t="s">
        <v>884</v>
      </c>
      <c r="D43" s="192"/>
      <c r="E43" s="807">
        <v>203.7</v>
      </c>
      <c r="F43" s="702">
        <f t="shared" si="1"/>
        <v>26139.389999999996</v>
      </c>
      <c r="G43" s="476" t="s">
        <v>92</v>
      </c>
      <c r="H43" s="479"/>
      <c r="J43" s="230" t="s">
        <v>150</v>
      </c>
      <c r="K43" s="236"/>
      <c r="L43" s="237"/>
    </row>
    <row r="44" spans="1:12" ht="19.5" x14ac:dyDescent="0.25">
      <c r="A44" s="221"/>
      <c r="B44" s="109"/>
      <c r="C44" s="467" t="s">
        <v>63</v>
      </c>
      <c r="D44" s="192"/>
      <c r="E44" s="16">
        <v>0</v>
      </c>
      <c r="F44" s="471">
        <f t="shared" si="1"/>
        <v>26139.389999999996</v>
      </c>
      <c r="G44" s="476"/>
      <c r="H44" s="479"/>
      <c r="J44" s="234"/>
      <c r="K44" s="99" t="s">
        <v>602</v>
      </c>
      <c r="L44" s="208"/>
    </row>
    <row r="45" spans="1:12" x14ac:dyDescent="0.25">
      <c r="A45" s="221">
        <v>40</v>
      </c>
      <c r="B45" s="109">
        <v>45691</v>
      </c>
      <c r="C45" s="9" t="s">
        <v>669</v>
      </c>
      <c r="D45" s="192"/>
      <c r="E45" s="807">
        <v>300</v>
      </c>
      <c r="F45" s="702">
        <f t="shared" si="1"/>
        <v>25839.389999999996</v>
      </c>
      <c r="G45" s="476" t="s">
        <v>333</v>
      </c>
      <c r="H45" s="479"/>
      <c r="J45" s="241"/>
      <c r="K45" s="13" t="s">
        <v>603</v>
      </c>
      <c r="L45" s="240"/>
    </row>
    <row r="46" spans="1:12" ht="15.75" thickBot="1" x14ac:dyDescent="0.3">
      <c r="A46" s="221">
        <v>41</v>
      </c>
      <c r="B46" s="109">
        <v>45691</v>
      </c>
      <c r="C46" s="6" t="s">
        <v>46</v>
      </c>
      <c r="D46" s="192"/>
      <c r="E46" s="807">
        <v>7.0000000000000007E-2</v>
      </c>
      <c r="F46" s="702">
        <f t="shared" si="1"/>
        <v>25839.319999999996</v>
      </c>
      <c r="G46" s="476" t="s">
        <v>47</v>
      </c>
      <c r="H46" s="479"/>
      <c r="J46" s="241"/>
      <c r="K46" s="99" t="s">
        <v>869</v>
      </c>
      <c r="L46" s="208"/>
    </row>
    <row r="47" spans="1:12" ht="15.75" thickBot="1" x14ac:dyDescent="0.3">
      <c r="A47" s="221">
        <v>42</v>
      </c>
      <c r="B47" s="109">
        <v>45691</v>
      </c>
      <c r="C47" s="9" t="s">
        <v>668</v>
      </c>
      <c r="D47" s="192"/>
      <c r="E47" s="807">
        <v>931.33</v>
      </c>
      <c r="F47" s="702">
        <f t="shared" si="1"/>
        <v>24907.989999999994</v>
      </c>
      <c r="G47" s="476" t="s">
        <v>52</v>
      </c>
      <c r="H47" s="479"/>
      <c r="J47" s="230" t="s">
        <v>43</v>
      </c>
      <c r="K47" s="242"/>
      <c r="L47" s="243"/>
    </row>
    <row r="48" spans="1:12" ht="15.75" thickBot="1" x14ac:dyDescent="0.3">
      <c r="A48" s="221">
        <v>43</v>
      </c>
      <c r="B48" s="109">
        <v>45691</v>
      </c>
      <c r="C48" s="55" t="s">
        <v>670</v>
      </c>
      <c r="D48" s="192"/>
      <c r="E48" s="807">
        <v>602</v>
      </c>
      <c r="F48" s="702">
        <f t="shared" si="1"/>
        <v>24305.989999999994</v>
      </c>
      <c r="G48" s="476" t="s">
        <v>58</v>
      </c>
      <c r="H48" s="479">
        <v>7</v>
      </c>
      <c r="J48" s="711"/>
      <c r="K48" s="712" t="s">
        <v>604</v>
      </c>
      <c r="L48" s="246"/>
    </row>
    <row r="49" spans="1:12" ht="15.75" thickBot="1" x14ac:dyDescent="0.3">
      <c r="A49" s="221">
        <v>44</v>
      </c>
      <c r="B49" s="109">
        <v>45691</v>
      </c>
      <c r="C49" s="6" t="s">
        <v>46</v>
      </c>
      <c r="D49" s="192"/>
      <c r="E49" s="807">
        <v>7.0000000000000007E-2</v>
      </c>
      <c r="F49" s="702">
        <f t="shared" si="1"/>
        <v>24305.919999999995</v>
      </c>
      <c r="G49" s="476" t="s">
        <v>47</v>
      </c>
      <c r="H49" s="479"/>
      <c r="J49" s="247" t="s">
        <v>49</v>
      </c>
      <c r="K49" s="248"/>
      <c r="L49" s="203"/>
    </row>
    <row r="50" spans="1:12" x14ac:dyDescent="0.25">
      <c r="A50" s="221">
        <v>45</v>
      </c>
      <c r="B50" s="109">
        <v>45691</v>
      </c>
      <c r="C50" s="9" t="s">
        <v>149</v>
      </c>
      <c r="D50" s="16"/>
      <c r="E50" s="806">
        <v>946.22</v>
      </c>
      <c r="F50" s="702">
        <f t="shared" si="1"/>
        <v>23359.699999999993</v>
      </c>
      <c r="G50" s="476" t="s">
        <v>53</v>
      </c>
      <c r="H50" s="479"/>
      <c r="J50" s="241"/>
      <c r="K50" s="99" t="s">
        <v>605</v>
      </c>
      <c r="L50" s="208"/>
    </row>
    <row r="51" spans="1:12" x14ac:dyDescent="0.25">
      <c r="A51" s="221">
        <v>46</v>
      </c>
      <c r="B51" s="109">
        <v>45691</v>
      </c>
      <c r="C51" s="6" t="s">
        <v>46</v>
      </c>
      <c r="D51" s="16"/>
      <c r="E51" s="806">
        <v>7.0000000000000007E-2</v>
      </c>
      <c r="F51" s="702">
        <f t="shared" si="1"/>
        <v>23359.629999999994</v>
      </c>
      <c r="G51" s="476" t="s">
        <v>47</v>
      </c>
      <c r="H51" s="479"/>
      <c r="J51" s="241"/>
      <c r="K51" s="99" t="s">
        <v>606</v>
      </c>
      <c r="L51" s="208"/>
    </row>
    <row r="52" spans="1:12" x14ac:dyDescent="0.25">
      <c r="A52" s="221">
        <v>47</v>
      </c>
      <c r="B52" s="109">
        <v>45691</v>
      </c>
      <c r="C52" s="9" t="s">
        <v>46</v>
      </c>
      <c r="D52" s="16"/>
      <c r="E52" s="806">
        <v>7.0000000000000007E-2</v>
      </c>
      <c r="F52" s="702">
        <f t="shared" si="1"/>
        <v>23359.559999999994</v>
      </c>
      <c r="G52" s="476" t="s">
        <v>47</v>
      </c>
      <c r="H52" s="479"/>
      <c r="J52" s="241"/>
      <c r="K52" s="99" t="s">
        <v>607</v>
      </c>
      <c r="L52" s="208"/>
    </row>
    <row r="53" spans="1:12" x14ac:dyDescent="0.25">
      <c r="A53" s="221">
        <v>48</v>
      </c>
      <c r="B53" s="109">
        <v>45694</v>
      </c>
      <c r="C53" t="s">
        <v>132</v>
      </c>
      <c r="D53" s="807">
        <v>8.86</v>
      </c>
      <c r="E53" s="192"/>
      <c r="F53" s="702">
        <f t="shared" si="1"/>
        <v>23368.419999999995</v>
      </c>
      <c r="G53" s="476" t="s">
        <v>560</v>
      </c>
      <c r="H53" s="479"/>
      <c r="J53" s="241"/>
      <c r="K53" s="99" t="s">
        <v>608</v>
      </c>
      <c r="L53" s="249"/>
    </row>
    <row r="54" spans="1:12" ht="15.75" thickBot="1" x14ac:dyDescent="0.3">
      <c r="A54" s="221">
        <v>49</v>
      </c>
      <c r="B54" s="109">
        <v>45699</v>
      </c>
      <c r="C54" s="9" t="s">
        <v>577</v>
      </c>
      <c r="D54" s="807">
        <v>550</v>
      </c>
      <c r="E54" s="192"/>
      <c r="F54" s="702">
        <f t="shared" si="1"/>
        <v>23918.419999999995</v>
      </c>
      <c r="G54" s="476" t="s">
        <v>320</v>
      </c>
      <c r="H54" s="479"/>
      <c r="J54" s="241"/>
      <c r="K54" s="99" t="s">
        <v>609</v>
      </c>
      <c r="L54" s="249"/>
    </row>
    <row r="55" spans="1:12" ht="15.75" thickBot="1" x14ac:dyDescent="0.3">
      <c r="A55" s="221">
        <v>50</v>
      </c>
      <c r="B55" s="109">
        <v>45702</v>
      </c>
      <c r="C55" s="9" t="s">
        <v>671</v>
      </c>
      <c r="D55" s="16"/>
      <c r="E55" s="806">
        <v>220</v>
      </c>
      <c r="F55" s="702">
        <f t="shared" si="1"/>
        <v>23698.419999999995</v>
      </c>
      <c r="G55" s="476" t="s">
        <v>52</v>
      </c>
      <c r="H55" s="479"/>
      <c r="J55" s="230" t="s">
        <v>54</v>
      </c>
      <c r="K55" s="236"/>
      <c r="L55" s="232"/>
    </row>
    <row r="56" spans="1:12" x14ac:dyDescent="0.25">
      <c r="A56" s="221">
        <v>51</v>
      </c>
      <c r="B56" s="109">
        <v>45705</v>
      </c>
      <c r="C56" s="9" t="s">
        <v>588</v>
      </c>
      <c r="D56" s="16"/>
      <c r="E56" s="806">
        <v>1183.74</v>
      </c>
      <c r="F56" s="702">
        <f t="shared" si="1"/>
        <v>22514.679999999993</v>
      </c>
      <c r="G56" s="476" t="s">
        <v>57</v>
      </c>
      <c r="H56" s="479"/>
      <c r="J56" s="241"/>
      <c r="K56" s="13" t="s">
        <v>421</v>
      </c>
      <c r="L56" s="216"/>
    </row>
    <row r="57" spans="1:12" x14ac:dyDescent="0.25">
      <c r="A57" s="221">
        <v>52</v>
      </c>
      <c r="B57" s="109">
        <v>45705</v>
      </c>
      <c r="C57" s="9" t="s">
        <v>46</v>
      </c>
      <c r="D57" s="16"/>
      <c r="E57" s="806">
        <v>7.0000000000000007E-2</v>
      </c>
      <c r="F57" s="702">
        <f t="shared" si="1"/>
        <v>22514.609999999993</v>
      </c>
      <c r="G57" s="476" t="s">
        <v>47</v>
      </c>
      <c r="H57" s="479"/>
      <c r="J57" s="241"/>
      <c r="K57" s="13" t="s">
        <v>422</v>
      </c>
      <c r="L57" s="216"/>
    </row>
    <row r="58" spans="1:12" x14ac:dyDescent="0.25">
      <c r="A58" s="221">
        <v>53</v>
      </c>
      <c r="B58" s="109">
        <v>45705</v>
      </c>
      <c r="C58" s="9" t="s">
        <v>46</v>
      </c>
      <c r="D58" s="16"/>
      <c r="E58" s="806">
        <v>7.0000000000000007E-2</v>
      </c>
      <c r="F58" s="702">
        <f t="shared" si="1"/>
        <v>22514.539999999994</v>
      </c>
      <c r="G58" s="476" t="s">
        <v>47</v>
      </c>
      <c r="H58" s="479"/>
      <c r="J58" s="241"/>
      <c r="K58" s="13" t="s">
        <v>423</v>
      </c>
      <c r="L58" s="240"/>
    </row>
    <row r="59" spans="1:12" ht="15.75" thickBot="1" x14ac:dyDescent="0.3">
      <c r="A59" s="221">
        <v>228</v>
      </c>
      <c r="B59" s="109">
        <v>45847</v>
      </c>
      <c r="C59" s="6" t="s">
        <v>849</v>
      </c>
      <c r="D59" s="192"/>
      <c r="E59" s="807">
        <v>2000</v>
      </c>
      <c r="F59" s="702">
        <f t="shared" si="1"/>
        <v>20514.539999999994</v>
      </c>
      <c r="G59" s="476" t="s">
        <v>230</v>
      </c>
      <c r="H59" s="479"/>
      <c r="J59" s="241"/>
      <c r="K59" s="99" t="s">
        <v>424</v>
      </c>
      <c r="L59" s="240"/>
    </row>
    <row r="60" spans="1:12" ht="15.75" thickBot="1" x14ac:dyDescent="0.3">
      <c r="A60" s="221">
        <v>55</v>
      </c>
      <c r="B60" s="109">
        <v>45705</v>
      </c>
      <c r="C60" s="55" t="s">
        <v>751</v>
      </c>
      <c r="D60" s="16"/>
      <c r="E60" s="806">
        <v>1500</v>
      </c>
      <c r="F60" s="702">
        <f t="shared" si="1"/>
        <v>19014.539999999994</v>
      </c>
      <c r="G60" s="476" t="s">
        <v>42</v>
      </c>
      <c r="H60" s="479">
        <v>8</v>
      </c>
      <c r="J60" s="250" t="s">
        <v>60</v>
      </c>
      <c r="K60" s="236"/>
      <c r="L60" s="237"/>
    </row>
    <row r="61" spans="1:12" ht="15.75" thickBot="1" x14ac:dyDescent="0.3">
      <c r="A61" s="221">
        <v>56</v>
      </c>
      <c r="B61" s="109">
        <v>45705</v>
      </c>
      <c r="C61" s="482" t="s">
        <v>672</v>
      </c>
      <c r="D61" s="16"/>
      <c r="E61" s="806">
        <v>380.08</v>
      </c>
      <c r="F61" s="702">
        <f t="shared" si="1"/>
        <v>18634.459999999992</v>
      </c>
      <c r="G61" s="476" t="s">
        <v>80</v>
      </c>
      <c r="H61" s="479">
        <v>9</v>
      </c>
      <c r="J61" s="241"/>
      <c r="K61" s="13" t="s">
        <v>425</v>
      </c>
      <c r="L61" s="240"/>
    </row>
    <row r="62" spans="1:12" ht="15.75" thickBot="1" x14ac:dyDescent="0.3">
      <c r="A62" s="221">
        <v>57</v>
      </c>
      <c r="B62" s="109">
        <v>45707</v>
      </c>
      <c r="C62" s="9" t="s">
        <v>577</v>
      </c>
      <c r="D62" s="807">
        <v>625</v>
      </c>
      <c r="E62" s="192"/>
      <c r="F62" s="702">
        <f t="shared" si="1"/>
        <v>19259.459999999992</v>
      </c>
      <c r="G62" s="476" t="s">
        <v>320</v>
      </c>
      <c r="H62" s="479"/>
      <c r="J62" s="224"/>
      <c r="K62" s="225"/>
      <c r="L62" s="226"/>
    </row>
    <row r="63" spans="1:12" x14ac:dyDescent="0.25">
      <c r="A63" s="221">
        <v>58</v>
      </c>
      <c r="B63" s="109">
        <v>45712</v>
      </c>
      <c r="C63" s="9" t="s">
        <v>577</v>
      </c>
      <c r="D63" s="807">
        <v>670</v>
      </c>
      <c r="E63" s="192"/>
      <c r="F63" s="702">
        <f t="shared" si="1"/>
        <v>19929.459999999992</v>
      </c>
      <c r="G63" s="476" t="s">
        <v>320</v>
      </c>
      <c r="H63" s="479"/>
      <c r="J63" s="15"/>
      <c r="K63" s="15"/>
      <c r="L63" s="15"/>
    </row>
    <row r="64" spans="1:12" x14ac:dyDescent="0.25">
      <c r="A64" s="221">
        <v>59</v>
      </c>
      <c r="B64" s="109">
        <v>45713</v>
      </c>
      <c r="C64" s="9" t="s">
        <v>132</v>
      </c>
      <c r="D64" s="807">
        <v>9.3000000000000007</v>
      </c>
      <c r="E64" s="192"/>
      <c r="F64" s="702">
        <f t="shared" si="1"/>
        <v>19938.759999999991</v>
      </c>
      <c r="G64" s="476" t="s">
        <v>560</v>
      </c>
      <c r="H64" s="479"/>
      <c r="J64" s="15"/>
      <c r="K64" s="15"/>
      <c r="L64" s="15"/>
    </row>
    <row r="65" spans="1:8" x14ac:dyDescent="0.25">
      <c r="A65" s="221">
        <v>60</v>
      </c>
      <c r="B65" s="109">
        <v>45714</v>
      </c>
      <c r="C65" s="6" t="s">
        <v>888</v>
      </c>
      <c r="D65" s="807">
        <v>2000</v>
      </c>
      <c r="E65" s="192"/>
      <c r="F65" s="702">
        <f t="shared" si="1"/>
        <v>21938.759999999991</v>
      </c>
      <c r="G65" s="476" t="s">
        <v>673</v>
      </c>
      <c r="H65" s="479"/>
    </row>
    <row r="66" spans="1:8" x14ac:dyDescent="0.25">
      <c r="A66" s="221">
        <v>61</v>
      </c>
      <c r="B66" s="109">
        <v>45714</v>
      </c>
      <c r="C66" s="9" t="s">
        <v>46</v>
      </c>
      <c r="D66" s="16"/>
      <c r="E66" s="806">
        <v>7.0000000000000007E-2</v>
      </c>
      <c r="F66" s="702">
        <f t="shared" si="1"/>
        <v>21938.689999999991</v>
      </c>
      <c r="G66" s="480" t="s">
        <v>47</v>
      </c>
      <c r="H66" s="479"/>
    </row>
    <row r="67" spans="1:8" x14ac:dyDescent="0.25">
      <c r="A67" s="221">
        <v>62</v>
      </c>
      <c r="B67" s="109">
        <v>45714</v>
      </c>
      <c r="C67" s="803" t="s">
        <v>674</v>
      </c>
      <c r="D67" s="16"/>
      <c r="E67" s="808">
        <v>266.5</v>
      </c>
      <c r="F67" s="702">
        <f t="shared" si="1"/>
        <v>21672.189999999991</v>
      </c>
      <c r="G67" s="480" t="s">
        <v>333</v>
      </c>
      <c r="H67" s="479"/>
    </row>
    <row r="68" spans="1:8" x14ac:dyDescent="0.25">
      <c r="A68" s="221">
        <v>63</v>
      </c>
      <c r="B68" s="109">
        <v>45715</v>
      </c>
      <c r="C68" s="6" t="s">
        <v>883</v>
      </c>
      <c r="D68" s="16"/>
      <c r="E68" s="806">
        <v>2</v>
      </c>
      <c r="F68" s="702">
        <f t="shared" si="1"/>
        <v>21670.189999999991</v>
      </c>
      <c r="G68" s="480" t="s">
        <v>47</v>
      </c>
      <c r="H68" s="479"/>
    </row>
    <row r="69" spans="1:8" x14ac:dyDescent="0.25">
      <c r="A69" s="221">
        <v>64</v>
      </c>
      <c r="B69" s="109">
        <v>45716</v>
      </c>
      <c r="C69" s="6" t="s">
        <v>876</v>
      </c>
      <c r="D69" s="16"/>
      <c r="E69" s="807">
        <v>54.9</v>
      </c>
      <c r="F69" s="702">
        <f t="shared" si="1"/>
        <v>21615.28999999999</v>
      </c>
      <c r="G69" s="480" t="s">
        <v>42</v>
      </c>
      <c r="H69" s="479">
        <v>10</v>
      </c>
    </row>
    <row r="70" spans="1:8" ht="19.5" x14ac:dyDescent="0.25">
      <c r="A70" s="221"/>
      <c r="B70" s="109"/>
      <c r="C70" s="467" t="s">
        <v>74</v>
      </c>
      <c r="D70" s="192"/>
      <c r="E70" s="16">
        <v>0</v>
      </c>
      <c r="F70" s="471">
        <f t="shared" si="1"/>
        <v>21615.28999999999</v>
      </c>
      <c r="G70" s="480"/>
      <c r="H70" s="479"/>
    </row>
    <row r="71" spans="1:8" x14ac:dyDescent="0.25">
      <c r="A71" s="221">
        <v>65</v>
      </c>
      <c r="B71" s="109">
        <v>45719</v>
      </c>
      <c r="C71" s="6" t="s">
        <v>112</v>
      </c>
      <c r="D71" s="192"/>
      <c r="E71" s="807">
        <v>880.67</v>
      </c>
      <c r="F71" s="702">
        <f t="shared" si="1"/>
        <v>20734.619999999992</v>
      </c>
      <c r="G71" s="476" t="s">
        <v>52</v>
      </c>
      <c r="H71" s="479"/>
    </row>
    <row r="72" spans="1:8" x14ac:dyDescent="0.25">
      <c r="A72" s="221">
        <v>66</v>
      </c>
      <c r="B72" s="109">
        <v>45719</v>
      </c>
      <c r="C72" s="6" t="s">
        <v>46</v>
      </c>
      <c r="D72" s="192"/>
      <c r="E72" s="807">
        <v>7.0000000000000007E-2</v>
      </c>
      <c r="F72" s="702">
        <f t="shared" si="1"/>
        <v>20734.549999999992</v>
      </c>
      <c r="G72" s="476" t="s">
        <v>47</v>
      </c>
      <c r="H72" s="479"/>
    </row>
    <row r="73" spans="1:8" x14ac:dyDescent="0.25">
      <c r="A73" s="221">
        <v>67</v>
      </c>
      <c r="B73" s="109">
        <v>45719</v>
      </c>
      <c r="C73" s="9" t="s">
        <v>111</v>
      </c>
      <c r="D73" s="192"/>
      <c r="E73" s="807">
        <v>945.95</v>
      </c>
      <c r="F73" s="702">
        <f t="shared" si="1"/>
        <v>19788.599999999991</v>
      </c>
      <c r="G73" s="476" t="s">
        <v>53</v>
      </c>
      <c r="H73" s="479"/>
    </row>
    <row r="74" spans="1:8" x14ac:dyDescent="0.25">
      <c r="A74" s="221">
        <v>68</v>
      </c>
      <c r="B74" s="109">
        <v>45719</v>
      </c>
      <c r="C74" s="6" t="s">
        <v>46</v>
      </c>
      <c r="D74" s="192"/>
      <c r="E74" s="807">
        <v>7.0000000000000007E-2</v>
      </c>
      <c r="F74" s="702">
        <f t="shared" si="1"/>
        <v>19788.529999999992</v>
      </c>
      <c r="G74" s="476" t="s">
        <v>47</v>
      </c>
      <c r="H74" s="479"/>
    </row>
    <row r="75" spans="1:8" x14ac:dyDescent="0.25">
      <c r="A75" s="221">
        <v>69</v>
      </c>
      <c r="B75" s="109">
        <v>45719</v>
      </c>
      <c r="C75" s="9" t="s">
        <v>718</v>
      </c>
      <c r="D75" s="192"/>
      <c r="E75" s="807">
        <v>300</v>
      </c>
      <c r="F75" s="702">
        <f t="shared" si="1"/>
        <v>19488.529999999992</v>
      </c>
      <c r="G75" s="476" t="s">
        <v>333</v>
      </c>
      <c r="H75" s="479"/>
    </row>
    <row r="76" spans="1:8" x14ac:dyDescent="0.25">
      <c r="A76" s="221">
        <v>70</v>
      </c>
      <c r="B76" s="109">
        <v>45719</v>
      </c>
      <c r="C76" s="9" t="s">
        <v>46</v>
      </c>
      <c r="D76" s="192"/>
      <c r="E76" s="807">
        <v>7.0000000000000007E-2</v>
      </c>
      <c r="F76" s="702">
        <f t="shared" si="1"/>
        <v>19488.459999999992</v>
      </c>
      <c r="G76" s="476" t="s">
        <v>47</v>
      </c>
      <c r="H76" s="479"/>
    </row>
    <row r="77" spans="1:8" x14ac:dyDescent="0.25">
      <c r="A77" s="221">
        <v>71</v>
      </c>
      <c r="B77" s="109">
        <v>45721</v>
      </c>
      <c r="C77" s="6" t="s">
        <v>46</v>
      </c>
      <c r="D77" s="192"/>
      <c r="E77" s="807">
        <v>7.0000000000000007E-2</v>
      </c>
      <c r="F77" s="702">
        <f t="shared" si="1"/>
        <v>19488.389999999992</v>
      </c>
      <c r="G77" s="476" t="s">
        <v>47</v>
      </c>
      <c r="H77" s="479"/>
    </row>
    <row r="78" spans="1:8" x14ac:dyDescent="0.25">
      <c r="A78" s="221">
        <v>72</v>
      </c>
      <c r="B78" s="109">
        <v>45721</v>
      </c>
      <c r="C78" s="55" t="s">
        <v>719</v>
      </c>
      <c r="D78" s="192"/>
      <c r="E78" s="807">
        <v>602</v>
      </c>
      <c r="F78" s="702">
        <f t="shared" si="1"/>
        <v>18886.389999999992</v>
      </c>
      <c r="G78" s="476" t="s">
        <v>58</v>
      </c>
      <c r="H78" s="479">
        <v>11</v>
      </c>
    </row>
    <row r="79" spans="1:8" x14ac:dyDescent="0.25">
      <c r="A79" s="221">
        <v>73</v>
      </c>
      <c r="B79" s="109">
        <v>45722</v>
      </c>
      <c r="C79" s="9" t="s">
        <v>132</v>
      </c>
      <c r="D79" s="806">
        <v>8.86</v>
      </c>
      <c r="E79" s="16"/>
      <c r="F79" s="702">
        <f t="shared" si="1"/>
        <v>18895.249999999993</v>
      </c>
      <c r="G79" s="476" t="s">
        <v>560</v>
      </c>
      <c r="H79" s="479"/>
    </row>
    <row r="80" spans="1:8" x14ac:dyDescent="0.25">
      <c r="A80" s="221">
        <v>74</v>
      </c>
      <c r="B80" s="109">
        <v>45726</v>
      </c>
      <c r="C80" s="9" t="s">
        <v>721</v>
      </c>
      <c r="D80" s="806">
        <v>19234.560000000001</v>
      </c>
      <c r="E80" s="16"/>
      <c r="F80" s="702">
        <f t="shared" si="1"/>
        <v>38129.81</v>
      </c>
      <c r="G80" s="476" t="s">
        <v>72</v>
      </c>
      <c r="H80" s="479"/>
    </row>
    <row r="81" spans="1:8" x14ac:dyDescent="0.25">
      <c r="A81" s="221">
        <v>75</v>
      </c>
      <c r="B81" s="109">
        <v>45728</v>
      </c>
      <c r="C81" s="6" t="s">
        <v>720</v>
      </c>
      <c r="D81" s="192"/>
      <c r="E81" s="807">
        <v>1062</v>
      </c>
      <c r="F81" s="702">
        <f t="shared" si="1"/>
        <v>37067.81</v>
      </c>
      <c r="G81" s="476" t="s">
        <v>42</v>
      </c>
      <c r="H81" s="918" t="s">
        <v>752</v>
      </c>
    </row>
    <row r="82" spans="1:8" x14ac:dyDescent="0.25">
      <c r="A82" s="221">
        <v>76</v>
      </c>
      <c r="B82" s="109">
        <v>45363</v>
      </c>
      <c r="C82" s="9" t="s">
        <v>46</v>
      </c>
      <c r="D82" s="192"/>
      <c r="E82" s="807">
        <v>7.0000000000000007E-2</v>
      </c>
      <c r="F82" s="702">
        <f t="shared" si="1"/>
        <v>37067.74</v>
      </c>
      <c r="G82" s="476" t="s">
        <v>47</v>
      </c>
      <c r="H82" s="479"/>
    </row>
    <row r="83" spans="1:8" x14ac:dyDescent="0.25">
      <c r="A83" s="221">
        <v>77</v>
      </c>
      <c r="B83" s="109">
        <v>45363</v>
      </c>
      <c r="C83" s="9" t="s">
        <v>723</v>
      </c>
      <c r="D83" s="192"/>
      <c r="E83" s="807">
        <v>192.41</v>
      </c>
      <c r="F83" s="702">
        <f t="shared" ref="F83:F146" si="2">IF(OR(ISNUMBER(D83),ISNUMBER(E83)),SUM(F82+D83-E83)," ")</f>
        <v>36875.329999999994</v>
      </c>
      <c r="G83" s="476" t="s">
        <v>73</v>
      </c>
      <c r="H83" s="479">
        <v>12</v>
      </c>
    </row>
    <row r="84" spans="1:8" x14ac:dyDescent="0.25">
      <c r="A84" s="221">
        <v>78</v>
      </c>
      <c r="B84" s="109">
        <v>45728</v>
      </c>
      <c r="C84" s="9" t="s">
        <v>722</v>
      </c>
      <c r="D84" s="192"/>
      <c r="E84" s="807">
        <v>192.41</v>
      </c>
      <c r="F84" s="702">
        <f t="shared" si="2"/>
        <v>36682.919999999991</v>
      </c>
      <c r="G84" s="476" t="s">
        <v>73</v>
      </c>
      <c r="H84" s="479">
        <v>13</v>
      </c>
    </row>
    <row r="85" spans="1:8" x14ac:dyDescent="0.25">
      <c r="A85" s="221">
        <v>79</v>
      </c>
      <c r="B85" s="109">
        <v>45728</v>
      </c>
      <c r="C85" s="9" t="s">
        <v>46</v>
      </c>
      <c r="D85" s="16"/>
      <c r="E85" s="806">
        <v>7.0000000000000007E-2</v>
      </c>
      <c r="F85" s="702">
        <f t="shared" si="2"/>
        <v>36682.849999999991</v>
      </c>
      <c r="G85" s="476" t="s">
        <v>47</v>
      </c>
      <c r="H85" s="479"/>
    </row>
    <row r="86" spans="1:8" x14ac:dyDescent="0.25">
      <c r="A86" s="221">
        <v>80</v>
      </c>
      <c r="B86" s="109">
        <v>45728</v>
      </c>
      <c r="C86" s="9" t="s">
        <v>724</v>
      </c>
      <c r="D86" s="16"/>
      <c r="E86" s="806">
        <v>60</v>
      </c>
      <c r="F86" s="702">
        <f t="shared" si="2"/>
        <v>36622.849999999991</v>
      </c>
      <c r="G86" s="476" t="s">
        <v>42</v>
      </c>
      <c r="H86" s="479">
        <v>14</v>
      </c>
    </row>
    <row r="87" spans="1:8" x14ac:dyDescent="0.25">
      <c r="A87" s="221">
        <v>81</v>
      </c>
      <c r="B87" s="109">
        <v>45728</v>
      </c>
      <c r="C87" s="9" t="s">
        <v>46</v>
      </c>
      <c r="D87" s="16"/>
      <c r="E87" s="806">
        <v>7.0000000000000007E-2</v>
      </c>
      <c r="F87" s="702">
        <f t="shared" si="2"/>
        <v>36622.779999999992</v>
      </c>
      <c r="G87" s="476" t="s">
        <v>47</v>
      </c>
      <c r="H87" s="479"/>
    </row>
    <row r="88" spans="1:8" x14ac:dyDescent="0.25">
      <c r="A88" s="221">
        <v>181</v>
      </c>
      <c r="B88" s="109">
        <v>45819</v>
      </c>
      <c r="C88" s="6" t="s">
        <v>848</v>
      </c>
      <c r="D88" s="192"/>
      <c r="E88" s="807">
        <v>3000</v>
      </c>
      <c r="F88" s="702">
        <f t="shared" si="2"/>
        <v>33622.779999999992</v>
      </c>
      <c r="G88" s="480" t="s">
        <v>230</v>
      </c>
      <c r="H88" s="479"/>
    </row>
    <row r="89" spans="1:8" x14ac:dyDescent="0.25">
      <c r="A89" s="221">
        <v>83</v>
      </c>
      <c r="B89" s="109">
        <v>45728</v>
      </c>
      <c r="C89" s="9" t="s">
        <v>46</v>
      </c>
      <c r="D89" s="16"/>
      <c r="E89" s="806">
        <v>7.0000000000000007E-2</v>
      </c>
      <c r="F89" s="702">
        <f t="shared" si="2"/>
        <v>33622.709999999992</v>
      </c>
      <c r="G89" s="476" t="s">
        <v>47</v>
      </c>
      <c r="H89" s="479"/>
    </row>
    <row r="90" spans="1:8" x14ac:dyDescent="0.25">
      <c r="A90" s="221">
        <v>84</v>
      </c>
      <c r="B90" s="109">
        <v>45733</v>
      </c>
      <c r="C90" s="482" t="s">
        <v>716</v>
      </c>
      <c r="D90" s="16"/>
      <c r="E90" s="806">
        <v>402.21</v>
      </c>
      <c r="F90" s="702">
        <f t="shared" si="2"/>
        <v>33220.499999999993</v>
      </c>
      <c r="G90" s="476" t="s">
        <v>80</v>
      </c>
      <c r="H90" s="479">
        <v>15</v>
      </c>
    </row>
    <row r="91" spans="1:8" x14ac:dyDescent="0.25">
      <c r="A91" s="221">
        <v>85</v>
      </c>
      <c r="B91" s="109">
        <v>45733</v>
      </c>
      <c r="C91" s="9" t="s">
        <v>588</v>
      </c>
      <c r="D91" s="16"/>
      <c r="E91" s="806">
        <v>857.6</v>
      </c>
      <c r="F91" s="702">
        <f t="shared" si="2"/>
        <v>32362.899999999994</v>
      </c>
      <c r="G91" s="476" t="s">
        <v>57</v>
      </c>
      <c r="H91" s="479"/>
    </row>
    <row r="92" spans="1:8" x14ac:dyDescent="0.25">
      <c r="A92" s="221">
        <v>86</v>
      </c>
      <c r="B92" s="109">
        <v>45734</v>
      </c>
      <c r="C92" s="6" t="s">
        <v>717</v>
      </c>
      <c r="D92" s="807">
        <v>5297</v>
      </c>
      <c r="E92" s="192"/>
      <c r="F92" s="702">
        <f t="shared" si="2"/>
        <v>37659.899999999994</v>
      </c>
      <c r="G92" s="480" t="s">
        <v>4</v>
      </c>
      <c r="H92" s="479"/>
    </row>
    <row r="93" spans="1:8" x14ac:dyDescent="0.25">
      <c r="A93" s="221">
        <v>87</v>
      </c>
      <c r="B93" s="109">
        <v>45736</v>
      </c>
      <c r="C93" s="6" t="s">
        <v>766</v>
      </c>
      <c r="D93" s="807">
        <v>750</v>
      </c>
      <c r="E93" s="192"/>
      <c r="F93" s="702">
        <f t="shared" si="2"/>
        <v>38409.899999999994</v>
      </c>
      <c r="G93" s="11" t="s">
        <v>6</v>
      </c>
      <c r="H93" s="479"/>
    </row>
    <row r="94" spans="1:8" ht="15" customHeight="1" x14ac:dyDescent="0.25">
      <c r="A94" s="221">
        <v>88</v>
      </c>
      <c r="B94" s="109">
        <v>45736</v>
      </c>
      <c r="C94" s="6" t="s">
        <v>727</v>
      </c>
      <c r="D94" s="807">
        <v>1250</v>
      </c>
      <c r="E94" s="16"/>
      <c r="F94" s="702">
        <f t="shared" si="2"/>
        <v>39659.899999999994</v>
      </c>
      <c r="G94" s="480" t="s">
        <v>153</v>
      </c>
      <c r="H94" s="479"/>
    </row>
    <row r="95" spans="1:8" x14ac:dyDescent="0.25">
      <c r="A95" s="221">
        <v>89</v>
      </c>
      <c r="B95" s="109">
        <v>45741</v>
      </c>
      <c r="C95" s="9" t="s">
        <v>132</v>
      </c>
      <c r="D95" s="806">
        <v>9.3000000000000007</v>
      </c>
      <c r="E95" s="16"/>
      <c r="F95" s="702">
        <f t="shared" si="2"/>
        <v>39669.199999999997</v>
      </c>
      <c r="G95" s="480" t="s">
        <v>560</v>
      </c>
      <c r="H95" s="479"/>
    </row>
    <row r="96" spans="1:8" x14ac:dyDescent="0.25">
      <c r="A96" s="221">
        <v>90</v>
      </c>
      <c r="B96" s="109">
        <v>45742</v>
      </c>
      <c r="C96" s="6" t="s">
        <v>728</v>
      </c>
      <c r="D96" s="192"/>
      <c r="E96" s="807">
        <v>1658.66</v>
      </c>
      <c r="F96" s="702">
        <f t="shared" si="2"/>
        <v>38010.539999999994</v>
      </c>
      <c r="G96" s="476" t="s">
        <v>59</v>
      </c>
      <c r="H96" s="479"/>
    </row>
    <row r="97" spans="1:8" x14ac:dyDescent="0.25">
      <c r="A97" s="221">
        <v>91</v>
      </c>
      <c r="B97" s="109">
        <v>45742</v>
      </c>
      <c r="C97" s="259" t="s">
        <v>46</v>
      </c>
      <c r="D97" s="192"/>
      <c r="E97" s="807">
        <v>7.0000000000000007E-2</v>
      </c>
      <c r="F97" s="702">
        <f t="shared" si="2"/>
        <v>38010.469999999994</v>
      </c>
      <c r="G97" s="476" t="s">
        <v>47</v>
      </c>
      <c r="H97" s="479"/>
    </row>
    <row r="98" spans="1:8" x14ac:dyDescent="0.25">
      <c r="A98" s="221">
        <v>92</v>
      </c>
      <c r="B98" s="109">
        <v>45742</v>
      </c>
      <c r="C98" s="6" t="s">
        <v>46</v>
      </c>
      <c r="D98" s="192"/>
      <c r="E98" s="807">
        <v>7.0000000000000007E-2</v>
      </c>
      <c r="F98" s="702">
        <f t="shared" si="2"/>
        <v>38010.399999999994</v>
      </c>
      <c r="G98" s="476" t="s">
        <v>47</v>
      </c>
      <c r="H98" s="479"/>
    </row>
    <row r="99" spans="1:8" x14ac:dyDescent="0.25">
      <c r="A99" s="221">
        <v>93</v>
      </c>
      <c r="B99" s="109">
        <v>45742</v>
      </c>
      <c r="C99" s="4" t="s">
        <v>729</v>
      </c>
      <c r="D99" s="192"/>
      <c r="E99" s="807">
        <v>38.06</v>
      </c>
      <c r="F99" s="702">
        <f t="shared" si="2"/>
        <v>37972.339999999997</v>
      </c>
      <c r="G99" s="476" t="s">
        <v>742</v>
      </c>
      <c r="H99" s="479">
        <v>16</v>
      </c>
    </row>
    <row r="100" spans="1:8" x14ac:dyDescent="0.25">
      <c r="A100" s="221">
        <v>94</v>
      </c>
      <c r="B100" s="109">
        <v>45743</v>
      </c>
      <c r="C100" s="6" t="s">
        <v>883</v>
      </c>
      <c r="D100" s="192"/>
      <c r="E100" s="807">
        <v>2</v>
      </c>
      <c r="F100" s="702">
        <f t="shared" si="2"/>
        <v>37970.339999999997</v>
      </c>
      <c r="G100" s="476" t="s">
        <v>47</v>
      </c>
      <c r="H100" s="479"/>
    </row>
    <row r="101" spans="1:8" x14ac:dyDescent="0.25">
      <c r="A101" s="221">
        <v>95</v>
      </c>
      <c r="B101" s="109">
        <v>45737</v>
      </c>
      <c r="C101" s="6" t="s">
        <v>877</v>
      </c>
      <c r="D101" s="192"/>
      <c r="E101" s="807">
        <v>54.9</v>
      </c>
      <c r="F101" s="702">
        <f t="shared" si="2"/>
        <v>37915.439999999995</v>
      </c>
      <c r="G101" s="476" t="s">
        <v>42</v>
      </c>
      <c r="H101" s="479">
        <v>17</v>
      </c>
    </row>
    <row r="102" spans="1:8" ht="19.5" x14ac:dyDescent="0.25">
      <c r="A102" s="221"/>
      <c r="B102" s="109"/>
      <c r="C102" s="916" t="s">
        <v>85</v>
      </c>
      <c r="D102" s="192"/>
      <c r="E102" s="16">
        <v>0</v>
      </c>
      <c r="F102" s="917">
        <f t="shared" si="2"/>
        <v>37915.439999999995</v>
      </c>
      <c r="G102" s="476"/>
      <c r="H102" s="479"/>
    </row>
    <row r="103" spans="1:8" x14ac:dyDescent="0.25">
      <c r="A103" s="221">
        <v>97</v>
      </c>
      <c r="B103" s="109">
        <v>45749</v>
      </c>
      <c r="C103" s="6" t="s">
        <v>46</v>
      </c>
      <c r="D103" s="258"/>
      <c r="E103" s="807">
        <v>7.0000000000000007E-2</v>
      </c>
      <c r="F103" s="702">
        <f t="shared" si="2"/>
        <v>37915.369999999995</v>
      </c>
      <c r="G103" s="476" t="s">
        <v>47</v>
      </c>
      <c r="H103" s="479"/>
    </row>
    <row r="104" spans="1:8" x14ac:dyDescent="0.25">
      <c r="A104" s="221">
        <v>98</v>
      </c>
      <c r="B104" s="109">
        <v>45749</v>
      </c>
      <c r="C104" s="9" t="s">
        <v>735</v>
      </c>
      <c r="D104" s="192"/>
      <c r="E104" s="807">
        <v>300</v>
      </c>
      <c r="F104" s="702">
        <f t="shared" si="2"/>
        <v>37615.369999999995</v>
      </c>
      <c r="G104" s="476" t="s">
        <v>333</v>
      </c>
      <c r="H104" s="479"/>
    </row>
    <row r="105" spans="1:8" x14ac:dyDescent="0.25">
      <c r="A105" s="221">
        <v>99</v>
      </c>
      <c r="B105" s="109">
        <v>45749</v>
      </c>
      <c r="C105" s="9" t="s">
        <v>736</v>
      </c>
      <c r="D105" s="192"/>
      <c r="E105" s="807">
        <v>916.06</v>
      </c>
      <c r="F105" s="702">
        <f t="shared" si="2"/>
        <v>36699.31</v>
      </c>
      <c r="G105" s="476" t="s">
        <v>53</v>
      </c>
      <c r="H105" s="479"/>
    </row>
    <row r="106" spans="1:8" x14ac:dyDescent="0.25">
      <c r="A106" s="221">
        <v>100</v>
      </c>
      <c r="B106" s="109">
        <v>45749</v>
      </c>
      <c r="C106" s="6" t="s">
        <v>46</v>
      </c>
      <c r="D106" s="192"/>
      <c r="E106" s="807">
        <v>7.0000000000000007E-2</v>
      </c>
      <c r="F106" s="702">
        <f t="shared" si="2"/>
        <v>36699.24</v>
      </c>
      <c r="G106" s="476" t="s">
        <v>47</v>
      </c>
      <c r="H106" s="479"/>
    </row>
    <row r="107" spans="1:8" x14ac:dyDescent="0.25">
      <c r="A107" s="221">
        <v>101</v>
      </c>
      <c r="B107" s="109">
        <v>45749</v>
      </c>
      <c r="C107" s="6" t="s">
        <v>737</v>
      </c>
      <c r="D107" s="192"/>
      <c r="E107" s="807">
        <v>917.33</v>
      </c>
      <c r="F107" s="702">
        <f t="shared" si="2"/>
        <v>35781.909999999996</v>
      </c>
      <c r="G107" s="476" t="s">
        <v>52</v>
      </c>
      <c r="H107" s="479"/>
    </row>
    <row r="108" spans="1:8" x14ac:dyDescent="0.25">
      <c r="A108" s="221">
        <v>102</v>
      </c>
      <c r="B108" s="109">
        <v>45749</v>
      </c>
      <c r="C108" s="6" t="s">
        <v>46</v>
      </c>
      <c r="D108" s="192"/>
      <c r="E108" s="807">
        <v>7.0000000000000007E-2</v>
      </c>
      <c r="F108" s="702">
        <f t="shared" si="2"/>
        <v>35781.839999999997</v>
      </c>
      <c r="G108" s="476" t="s">
        <v>47</v>
      </c>
      <c r="H108" s="479"/>
    </row>
    <row r="109" spans="1:8" x14ac:dyDescent="0.25">
      <c r="A109" s="221">
        <v>103</v>
      </c>
      <c r="B109" s="109">
        <v>45749</v>
      </c>
      <c r="C109" s="55" t="s">
        <v>738</v>
      </c>
      <c r="D109" s="192"/>
      <c r="E109" s="807">
        <v>602</v>
      </c>
      <c r="F109" s="702">
        <f t="shared" si="2"/>
        <v>35179.839999999997</v>
      </c>
      <c r="G109" s="476" t="s">
        <v>58</v>
      </c>
      <c r="H109" s="479">
        <v>18</v>
      </c>
    </row>
    <row r="110" spans="1:8" x14ac:dyDescent="0.25">
      <c r="A110" s="221">
        <v>104</v>
      </c>
      <c r="B110" s="109">
        <v>45749</v>
      </c>
      <c r="C110" s="9" t="s">
        <v>46</v>
      </c>
      <c r="D110" s="16"/>
      <c r="E110" s="806">
        <v>7.0000000000000007E-2</v>
      </c>
      <c r="F110" s="702">
        <f t="shared" si="2"/>
        <v>35179.769999999997</v>
      </c>
      <c r="G110" s="476" t="s">
        <v>47</v>
      </c>
      <c r="H110" s="479"/>
    </row>
    <row r="111" spans="1:8" x14ac:dyDescent="0.25">
      <c r="A111" s="221">
        <v>105</v>
      </c>
      <c r="B111" s="109">
        <v>45750</v>
      </c>
      <c r="C111" s="6" t="s">
        <v>766</v>
      </c>
      <c r="D111" s="807">
        <v>750</v>
      </c>
      <c r="E111" s="192"/>
      <c r="F111" s="702">
        <f t="shared" si="2"/>
        <v>35929.769999999997</v>
      </c>
      <c r="G111" s="476" t="s">
        <v>6</v>
      </c>
      <c r="H111" s="479"/>
    </row>
    <row r="112" spans="1:8" x14ac:dyDescent="0.25">
      <c r="A112" s="221">
        <v>106</v>
      </c>
      <c r="B112" s="109">
        <v>45754</v>
      </c>
      <c r="C112" s="6" t="s">
        <v>564</v>
      </c>
      <c r="D112" s="16"/>
      <c r="E112" s="806">
        <v>32.590000000000003</v>
      </c>
      <c r="F112" s="702">
        <f t="shared" si="2"/>
        <v>35897.18</v>
      </c>
      <c r="G112" s="476" t="s">
        <v>47</v>
      </c>
      <c r="H112" s="479"/>
    </row>
    <row r="113" spans="1:8" x14ac:dyDescent="0.25">
      <c r="A113" s="221">
        <v>107</v>
      </c>
      <c r="B113" s="109">
        <v>45754</v>
      </c>
      <c r="C113" s="6" t="s">
        <v>739</v>
      </c>
      <c r="D113" s="16"/>
      <c r="E113" s="806">
        <v>25</v>
      </c>
      <c r="F113" s="702">
        <f t="shared" si="2"/>
        <v>35872.18</v>
      </c>
      <c r="G113" s="476" t="s">
        <v>47</v>
      </c>
      <c r="H113" s="479"/>
    </row>
    <row r="114" spans="1:8" x14ac:dyDescent="0.25">
      <c r="A114" s="221">
        <v>108</v>
      </c>
      <c r="B114" s="109">
        <v>45754</v>
      </c>
      <c r="C114" s="9" t="s">
        <v>132</v>
      </c>
      <c r="D114" s="807">
        <v>8.86</v>
      </c>
      <c r="E114" s="192"/>
      <c r="F114" s="702">
        <f t="shared" si="2"/>
        <v>35881.040000000001</v>
      </c>
      <c r="G114" s="476" t="s">
        <v>560</v>
      </c>
      <c r="H114" s="479"/>
    </row>
    <row r="115" spans="1:8" x14ac:dyDescent="0.25">
      <c r="A115" s="221">
        <v>109</v>
      </c>
      <c r="B115" s="109">
        <v>45761</v>
      </c>
      <c r="C115" s="6" t="s">
        <v>740</v>
      </c>
      <c r="D115" s="16"/>
      <c r="E115" s="806">
        <v>349.25</v>
      </c>
      <c r="F115" s="702">
        <f t="shared" si="2"/>
        <v>35531.79</v>
      </c>
      <c r="G115" s="476" t="s">
        <v>155</v>
      </c>
      <c r="H115" s="479">
        <v>19</v>
      </c>
    </row>
    <row r="116" spans="1:8" x14ac:dyDescent="0.25">
      <c r="A116" s="221">
        <v>110</v>
      </c>
      <c r="B116" s="109">
        <v>45761</v>
      </c>
      <c r="C116" s="9" t="s">
        <v>46</v>
      </c>
      <c r="D116" s="16"/>
      <c r="E116" s="806">
        <v>7.0000000000000007E-2</v>
      </c>
      <c r="F116" s="702">
        <f t="shared" si="2"/>
        <v>35531.72</v>
      </c>
      <c r="G116" s="476" t="s">
        <v>47</v>
      </c>
      <c r="H116" s="479"/>
    </row>
    <row r="117" spans="1:8" x14ac:dyDescent="0.25">
      <c r="A117" s="221">
        <v>111</v>
      </c>
      <c r="B117" s="109">
        <v>45763</v>
      </c>
      <c r="C117" s="14" t="s">
        <v>577</v>
      </c>
      <c r="D117" s="807">
        <v>990</v>
      </c>
      <c r="E117" s="192"/>
      <c r="F117" s="702">
        <f t="shared" si="2"/>
        <v>36521.72</v>
      </c>
      <c r="G117" s="480" t="s">
        <v>320</v>
      </c>
      <c r="H117" s="479"/>
    </row>
    <row r="118" spans="1:8" x14ac:dyDescent="0.25">
      <c r="A118" s="221">
        <v>112</v>
      </c>
      <c r="B118" s="109">
        <v>45763</v>
      </c>
      <c r="C118" s="9" t="s">
        <v>588</v>
      </c>
      <c r="D118" s="16"/>
      <c r="E118" s="806">
        <v>886.7</v>
      </c>
      <c r="F118" s="702">
        <f t="shared" si="2"/>
        <v>35635.020000000004</v>
      </c>
      <c r="G118" s="480" t="s">
        <v>57</v>
      </c>
      <c r="H118" s="479"/>
    </row>
    <row r="119" spans="1:8" x14ac:dyDescent="0.25">
      <c r="A119" s="221">
        <v>113</v>
      </c>
      <c r="B119" s="109">
        <v>45764</v>
      </c>
      <c r="C119" s="482" t="s">
        <v>741</v>
      </c>
      <c r="D119" s="16"/>
      <c r="E119" s="806">
        <v>363.38</v>
      </c>
      <c r="F119" s="702">
        <f t="shared" si="2"/>
        <v>35271.640000000007</v>
      </c>
      <c r="G119" s="480" t="s">
        <v>80</v>
      </c>
      <c r="H119" s="479">
        <v>20</v>
      </c>
    </row>
    <row r="120" spans="1:8" x14ac:dyDescent="0.25">
      <c r="A120" s="221">
        <v>114</v>
      </c>
      <c r="B120" s="109">
        <v>45771</v>
      </c>
      <c r="C120" s="6" t="s">
        <v>883</v>
      </c>
      <c r="D120" s="16"/>
      <c r="E120" s="806">
        <v>2</v>
      </c>
      <c r="F120" s="702">
        <f t="shared" si="2"/>
        <v>35269.640000000007</v>
      </c>
      <c r="G120" s="480" t="s">
        <v>47</v>
      </c>
      <c r="H120" s="479"/>
    </row>
    <row r="121" spans="1:8" x14ac:dyDescent="0.25">
      <c r="A121" s="221">
        <v>115</v>
      </c>
      <c r="B121" s="109">
        <v>45775</v>
      </c>
      <c r="C121" s="4" t="s">
        <v>745</v>
      </c>
      <c r="D121" s="16"/>
      <c r="E121" s="806">
        <v>573.55999999999995</v>
      </c>
      <c r="F121" s="702">
        <f t="shared" si="2"/>
        <v>34696.080000000009</v>
      </c>
      <c r="G121" s="480" t="s">
        <v>73</v>
      </c>
      <c r="H121" s="479">
        <v>21</v>
      </c>
    </row>
    <row r="122" spans="1:8" x14ac:dyDescent="0.25">
      <c r="A122" s="221">
        <v>116</v>
      </c>
      <c r="B122" s="109">
        <v>45775</v>
      </c>
      <c r="C122" s="9" t="s">
        <v>132</v>
      </c>
      <c r="D122" s="807">
        <v>9.3000000000000007</v>
      </c>
      <c r="E122" s="192"/>
      <c r="F122" s="702">
        <f t="shared" si="2"/>
        <v>34705.380000000012</v>
      </c>
      <c r="G122" s="480" t="s">
        <v>560</v>
      </c>
      <c r="H122" s="479"/>
    </row>
    <row r="123" spans="1:8" x14ac:dyDescent="0.25">
      <c r="A123" s="221">
        <v>117</v>
      </c>
      <c r="B123" s="109">
        <v>45775</v>
      </c>
      <c r="C123" s="9" t="s">
        <v>743</v>
      </c>
      <c r="D123" s="807">
        <v>500</v>
      </c>
      <c r="E123" s="192"/>
      <c r="F123" s="702">
        <f t="shared" si="2"/>
        <v>35205.380000000012</v>
      </c>
      <c r="G123" s="480" t="s">
        <v>320</v>
      </c>
      <c r="H123" s="479"/>
    </row>
    <row r="124" spans="1:8" x14ac:dyDescent="0.25">
      <c r="A124" s="221">
        <v>118</v>
      </c>
      <c r="B124" s="109">
        <v>45777</v>
      </c>
      <c r="C124" s="9" t="s">
        <v>744</v>
      </c>
      <c r="D124" s="16"/>
      <c r="E124" s="806">
        <v>300</v>
      </c>
      <c r="F124" s="702">
        <f t="shared" si="2"/>
        <v>34905.380000000012</v>
      </c>
      <c r="G124" s="480" t="s">
        <v>333</v>
      </c>
      <c r="H124" s="479"/>
    </row>
    <row r="125" spans="1:8" x14ac:dyDescent="0.25">
      <c r="A125" s="221">
        <v>119</v>
      </c>
      <c r="B125" s="109">
        <v>45777</v>
      </c>
      <c r="C125" s="482" t="s">
        <v>46</v>
      </c>
      <c r="D125" s="16"/>
      <c r="E125" s="806">
        <v>7.0000000000000007E-2</v>
      </c>
      <c r="F125" s="702">
        <f t="shared" si="2"/>
        <v>34905.310000000012</v>
      </c>
      <c r="G125" s="480" t="s">
        <v>47</v>
      </c>
      <c r="H125" s="479"/>
    </row>
    <row r="126" spans="1:8" x14ac:dyDescent="0.25">
      <c r="A126" s="221">
        <v>120</v>
      </c>
      <c r="B126" s="109">
        <v>45777</v>
      </c>
      <c r="C126" s="6" t="s">
        <v>878</v>
      </c>
      <c r="D126" s="16"/>
      <c r="E126" s="806">
        <v>54.9</v>
      </c>
      <c r="F126" s="702">
        <f t="shared" si="2"/>
        <v>34850.410000000011</v>
      </c>
      <c r="G126" s="480" t="s">
        <v>42</v>
      </c>
      <c r="H126" s="483">
        <v>22</v>
      </c>
    </row>
    <row r="127" spans="1:8" x14ac:dyDescent="0.25">
      <c r="A127" s="221">
        <v>121</v>
      </c>
      <c r="B127" s="109">
        <v>45777</v>
      </c>
      <c r="C127" s="9" t="s">
        <v>46</v>
      </c>
      <c r="D127" s="16"/>
      <c r="E127" s="806">
        <v>7.0000000000000007E-2</v>
      </c>
      <c r="F127" s="702">
        <f t="shared" si="2"/>
        <v>34850.340000000011</v>
      </c>
      <c r="G127" s="480" t="s">
        <v>47</v>
      </c>
      <c r="H127" s="479"/>
    </row>
    <row r="128" spans="1:8" x14ac:dyDescent="0.25">
      <c r="A128" s="221">
        <v>122</v>
      </c>
      <c r="B128" s="109">
        <v>45777</v>
      </c>
      <c r="C128" s="9" t="s">
        <v>746</v>
      </c>
      <c r="D128" s="16"/>
      <c r="E128" s="806">
        <v>144.31</v>
      </c>
      <c r="F128" s="702">
        <f t="shared" si="2"/>
        <v>34706.030000000013</v>
      </c>
      <c r="G128" s="480" t="s">
        <v>73</v>
      </c>
      <c r="H128" s="479">
        <v>23</v>
      </c>
    </row>
    <row r="129" spans="1:12" x14ac:dyDescent="0.25">
      <c r="A129" s="221">
        <v>123</v>
      </c>
      <c r="B129" s="109">
        <v>45777</v>
      </c>
      <c r="C129" s="9" t="s">
        <v>747</v>
      </c>
      <c r="D129" s="16"/>
      <c r="E129" s="806">
        <v>192.41</v>
      </c>
      <c r="F129" s="702">
        <f t="shared" si="2"/>
        <v>34513.62000000001</v>
      </c>
      <c r="G129" s="480" t="s">
        <v>73</v>
      </c>
      <c r="H129" s="479">
        <v>24</v>
      </c>
    </row>
    <row r="130" spans="1:12" x14ac:dyDescent="0.25">
      <c r="A130" s="221">
        <v>124</v>
      </c>
      <c r="B130" s="109">
        <v>45777</v>
      </c>
      <c r="C130" s="14" t="s">
        <v>753</v>
      </c>
      <c r="D130" s="16"/>
      <c r="E130" s="806">
        <v>1449.76</v>
      </c>
      <c r="F130" s="702">
        <f t="shared" si="2"/>
        <v>33063.860000000008</v>
      </c>
      <c r="G130" s="480" t="s">
        <v>92</v>
      </c>
      <c r="H130" s="479">
        <v>25</v>
      </c>
    </row>
    <row r="131" spans="1:12" x14ac:dyDescent="0.25">
      <c r="A131" s="221">
        <v>125</v>
      </c>
      <c r="B131" s="109">
        <v>45777</v>
      </c>
      <c r="C131" s="9" t="s">
        <v>748</v>
      </c>
      <c r="D131" s="16"/>
      <c r="E131" s="806">
        <v>1049.1400000000001</v>
      </c>
      <c r="F131" s="702">
        <f t="shared" si="2"/>
        <v>32014.720000000008</v>
      </c>
      <c r="G131" s="480" t="s">
        <v>53</v>
      </c>
      <c r="H131" s="479"/>
    </row>
    <row r="132" spans="1:12" x14ac:dyDescent="0.25">
      <c r="A132" s="221">
        <v>126</v>
      </c>
      <c r="B132" s="109">
        <v>45777</v>
      </c>
      <c r="C132" s="9" t="s">
        <v>46</v>
      </c>
      <c r="D132" s="16"/>
      <c r="E132" s="806">
        <v>7.0000000000000007E-2</v>
      </c>
      <c r="F132" s="702">
        <f t="shared" si="2"/>
        <v>32014.650000000009</v>
      </c>
      <c r="G132" s="480" t="s">
        <v>47</v>
      </c>
      <c r="H132" s="479"/>
    </row>
    <row r="133" spans="1:12" x14ac:dyDescent="0.25">
      <c r="A133" s="221">
        <v>127</v>
      </c>
      <c r="B133" s="109">
        <v>45777</v>
      </c>
      <c r="C133" s="6" t="s">
        <v>749</v>
      </c>
      <c r="D133" s="16"/>
      <c r="E133" s="806">
        <v>908.68</v>
      </c>
      <c r="F133" s="702">
        <f t="shared" si="2"/>
        <v>31105.970000000008</v>
      </c>
      <c r="G133" s="480" t="s">
        <v>52</v>
      </c>
      <c r="H133" s="479"/>
    </row>
    <row r="134" spans="1:12" x14ac:dyDescent="0.25">
      <c r="A134" s="221">
        <v>128</v>
      </c>
      <c r="B134" s="109">
        <v>45777</v>
      </c>
      <c r="C134" s="9" t="s">
        <v>46</v>
      </c>
      <c r="D134" s="16"/>
      <c r="E134" s="806">
        <v>7.0000000000000007E-2</v>
      </c>
      <c r="F134" s="702">
        <f t="shared" si="2"/>
        <v>31105.900000000009</v>
      </c>
      <c r="G134" s="480" t="s">
        <v>47</v>
      </c>
      <c r="H134" s="479"/>
    </row>
    <row r="135" spans="1:12" x14ac:dyDescent="0.25">
      <c r="A135" s="221">
        <v>129</v>
      </c>
      <c r="B135" s="109">
        <v>45777</v>
      </c>
      <c r="C135" s="14" t="s">
        <v>763</v>
      </c>
      <c r="D135" s="16"/>
      <c r="E135" s="806">
        <v>1638.87</v>
      </c>
      <c r="F135" s="702">
        <f t="shared" si="2"/>
        <v>29467.03000000001</v>
      </c>
      <c r="G135" s="480" t="s">
        <v>73</v>
      </c>
      <c r="H135" s="479">
        <v>26</v>
      </c>
    </row>
    <row r="136" spans="1:12" ht="18" customHeight="1" x14ac:dyDescent="0.25">
      <c r="A136" s="221">
        <v>130</v>
      </c>
      <c r="B136" s="109">
        <v>45777</v>
      </c>
      <c r="C136" s="9" t="s">
        <v>46</v>
      </c>
      <c r="D136" s="16"/>
      <c r="E136" s="807">
        <v>7.0000000000000007E-2</v>
      </c>
      <c r="F136" s="702">
        <f t="shared" si="2"/>
        <v>29466.96000000001</v>
      </c>
      <c r="G136" s="480" t="s">
        <v>47</v>
      </c>
      <c r="H136" s="479"/>
    </row>
    <row r="137" spans="1:12" x14ac:dyDescent="0.25">
      <c r="A137" s="221">
        <v>131</v>
      </c>
      <c r="B137" s="109">
        <v>45777</v>
      </c>
      <c r="C137" s="6" t="s">
        <v>46</v>
      </c>
      <c r="D137" s="192"/>
      <c r="E137" s="807">
        <v>7.0000000000000007E-2</v>
      </c>
      <c r="F137" s="702">
        <f t="shared" si="2"/>
        <v>29466.89000000001</v>
      </c>
      <c r="G137" s="480" t="s">
        <v>47</v>
      </c>
      <c r="H137" s="479"/>
    </row>
    <row r="138" spans="1:12" x14ac:dyDescent="0.25">
      <c r="A138" s="221">
        <v>132</v>
      </c>
      <c r="B138" s="109">
        <v>45777</v>
      </c>
      <c r="C138" s="9" t="s">
        <v>750</v>
      </c>
      <c r="D138" s="806">
        <v>8243.3799999999992</v>
      </c>
      <c r="E138" s="16"/>
      <c r="F138" s="702">
        <f t="shared" si="2"/>
        <v>37710.270000000011</v>
      </c>
      <c r="G138" s="480" t="s">
        <v>72</v>
      </c>
      <c r="H138" s="479"/>
    </row>
    <row r="139" spans="1:12" ht="19.5" x14ac:dyDescent="0.25">
      <c r="A139" s="221"/>
      <c r="B139" s="109"/>
      <c r="C139" s="916" t="s">
        <v>90</v>
      </c>
      <c r="D139" s="192"/>
      <c r="E139" s="16">
        <v>0</v>
      </c>
      <c r="F139" s="471">
        <f t="shared" si="2"/>
        <v>37710.270000000011</v>
      </c>
      <c r="G139" s="480"/>
      <c r="H139" s="479"/>
    </row>
    <row r="140" spans="1:12" x14ac:dyDescent="0.25">
      <c r="A140" s="221">
        <v>133</v>
      </c>
      <c r="B140" s="109">
        <v>45779</v>
      </c>
      <c r="C140" s="55" t="s">
        <v>754</v>
      </c>
      <c r="D140" s="192"/>
      <c r="E140" s="807">
        <v>602</v>
      </c>
      <c r="F140" s="702">
        <f t="shared" si="2"/>
        <v>37108.270000000011</v>
      </c>
      <c r="G140" s="480" t="s">
        <v>58</v>
      </c>
      <c r="H140" s="479">
        <v>27</v>
      </c>
    </row>
    <row r="141" spans="1:12" x14ac:dyDescent="0.25">
      <c r="A141" s="221">
        <v>134</v>
      </c>
      <c r="B141" s="109">
        <v>45779</v>
      </c>
      <c r="C141" s="6" t="s">
        <v>46</v>
      </c>
      <c r="D141" s="192"/>
      <c r="E141" s="807">
        <v>7.0000000000000007E-2</v>
      </c>
      <c r="F141" s="702">
        <f t="shared" si="2"/>
        <v>37108.200000000012</v>
      </c>
      <c r="G141" s="480" t="s">
        <v>47</v>
      </c>
      <c r="H141" s="479"/>
    </row>
    <row r="142" spans="1:12" x14ac:dyDescent="0.25">
      <c r="A142" s="221">
        <v>135</v>
      </c>
      <c r="B142" s="109">
        <v>45783</v>
      </c>
      <c r="C142" s="6" t="s">
        <v>766</v>
      </c>
      <c r="D142" s="806">
        <v>750</v>
      </c>
      <c r="E142" s="16"/>
      <c r="F142" s="702">
        <f t="shared" si="2"/>
        <v>37858.200000000012</v>
      </c>
      <c r="G142" s="480" t="s">
        <v>6</v>
      </c>
      <c r="H142" s="479"/>
      <c r="J142" s="15"/>
      <c r="K142" s="15"/>
    </row>
    <row r="143" spans="1:12" x14ac:dyDescent="0.25">
      <c r="A143" s="221">
        <v>136</v>
      </c>
      <c r="B143" s="109">
        <v>45784</v>
      </c>
      <c r="C143" s="6" t="s">
        <v>743</v>
      </c>
      <c r="D143" s="806">
        <v>895</v>
      </c>
      <c r="E143" s="16"/>
      <c r="F143" s="702">
        <f t="shared" si="2"/>
        <v>38753.200000000012</v>
      </c>
      <c r="G143" s="480" t="s">
        <v>320</v>
      </c>
      <c r="H143" s="479"/>
      <c r="J143" s="15"/>
      <c r="K143" s="15"/>
    </row>
    <row r="144" spans="1:12" x14ac:dyDescent="0.25">
      <c r="A144" s="221">
        <v>137</v>
      </c>
      <c r="B144" s="109">
        <v>45784</v>
      </c>
      <c r="C144" s="9" t="s">
        <v>132</v>
      </c>
      <c r="D144" s="806">
        <v>8.86</v>
      </c>
      <c r="E144" s="16"/>
      <c r="F144" s="702">
        <f t="shared" si="2"/>
        <v>38762.060000000012</v>
      </c>
      <c r="G144" s="476" t="s">
        <v>560</v>
      </c>
      <c r="H144" s="484"/>
      <c r="I144" s="15"/>
      <c r="J144" s="15"/>
      <c r="K144" s="251"/>
      <c r="L144" s="15"/>
    </row>
    <row r="145" spans="1:12" x14ac:dyDescent="0.25">
      <c r="A145" s="221">
        <v>138</v>
      </c>
      <c r="B145" s="109">
        <v>45785</v>
      </c>
      <c r="C145" s="9" t="s">
        <v>755</v>
      </c>
      <c r="D145" s="192"/>
      <c r="E145" s="807">
        <v>150</v>
      </c>
      <c r="F145" s="702">
        <f t="shared" si="2"/>
        <v>38612.060000000012</v>
      </c>
      <c r="G145" s="476" t="s">
        <v>82</v>
      </c>
      <c r="H145" s="484"/>
      <c r="I145" s="15"/>
      <c r="L145" s="15"/>
    </row>
    <row r="146" spans="1:12" x14ac:dyDescent="0.25">
      <c r="A146" s="221">
        <v>139</v>
      </c>
      <c r="B146" s="109">
        <v>45785</v>
      </c>
      <c r="C146" s="6" t="s">
        <v>46</v>
      </c>
      <c r="D146" s="192"/>
      <c r="E146" s="807">
        <v>7.0000000000000007E-2</v>
      </c>
      <c r="F146" s="702">
        <f t="shared" si="2"/>
        <v>38611.990000000013</v>
      </c>
      <c r="G146" s="476" t="s">
        <v>47</v>
      </c>
      <c r="H146" s="485"/>
      <c r="I146" s="15"/>
      <c r="L146" s="15"/>
    </row>
    <row r="147" spans="1:12" x14ac:dyDescent="0.25">
      <c r="A147" s="221">
        <v>140</v>
      </c>
      <c r="B147" s="109">
        <v>45789</v>
      </c>
      <c r="C147" s="4" t="s">
        <v>780</v>
      </c>
      <c r="D147" s="192"/>
      <c r="E147" s="807">
        <v>174</v>
      </c>
      <c r="F147" s="702">
        <f t="shared" ref="F147:F210" si="3">IF(OR(ISNUMBER(D147),ISNUMBER(E147)),SUM(F146+D147-E147)," ")</f>
        <v>38437.990000000013</v>
      </c>
      <c r="G147" s="476" t="s">
        <v>92</v>
      </c>
      <c r="H147" s="485"/>
      <c r="I147" s="15"/>
      <c r="L147" s="15"/>
    </row>
    <row r="148" spans="1:12" x14ac:dyDescent="0.25">
      <c r="A148" s="221">
        <v>141</v>
      </c>
      <c r="B148" s="109">
        <v>45791</v>
      </c>
      <c r="C148" s="6" t="s">
        <v>773</v>
      </c>
      <c r="D148" s="806">
        <v>360</v>
      </c>
      <c r="E148" s="16"/>
      <c r="F148" s="702">
        <f t="shared" si="3"/>
        <v>38797.990000000013</v>
      </c>
      <c r="G148" s="476" t="s">
        <v>673</v>
      </c>
      <c r="H148" s="479"/>
    </row>
    <row r="149" spans="1:12" x14ac:dyDescent="0.25">
      <c r="A149" s="221">
        <v>142</v>
      </c>
      <c r="B149" s="109">
        <v>45791</v>
      </c>
      <c r="C149" s="6" t="s">
        <v>743</v>
      </c>
      <c r="D149" s="806">
        <v>740</v>
      </c>
      <c r="E149" s="16"/>
      <c r="F149" s="702">
        <f t="shared" si="3"/>
        <v>39537.990000000013</v>
      </c>
      <c r="G149" s="476" t="s">
        <v>320</v>
      </c>
      <c r="H149" s="479"/>
    </row>
    <row r="150" spans="1:12" x14ac:dyDescent="0.25">
      <c r="A150" s="221">
        <v>143</v>
      </c>
      <c r="B150" s="109">
        <v>45792</v>
      </c>
      <c r="C150" s="482" t="s">
        <v>756</v>
      </c>
      <c r="D150" s="192"/>
      <c r="E150" s="807">
        <v>294.76</v>
      </c>
      <c r="F150" s="702">
        <f t="shared" si="3"/>
        <v>39243.23000000001</v>
      </c>
      <c r="G150" s="476" t="s">
        <v>80</v>
      </c>
      <c r="H150" s="479">
        <v>28</v>
      </c>
    </row>
    <row r="151" spans="1:12" x14ac:dyDescent="0.25">
      <c r="A151" s="221">
        <v>144</v>
      </c>
      <c r="B151" s="109">
        <v>45793</v>
      </c>
      <c r="C151" s="9" t="s">
        <v>588</v>
      </c>
      <c r="D151" s="192"/>
      <c r="E151" s="807">
        <v>895.36</v>
      </c>
      <c r="F151" s="702">
        <f t="shared" si="3"/>
        <v>38347.87000000001</v>
      </c>
      <c r="G151" s="476" t="s">
        <v>57</v>
      </c>
      <c r="H151" s="479"/>
    </row>
    <row r="152" spans="1:12" x14ac:dyDescent="0.25">
      <c r="A152" s="221">
        <v>145</v>
      </c>
      <c r="B152" s="109">
        <v>45793</v>
      </c>
      <c r="C152" s="6" t="s">
        <v>757</v>
      </c>
      <c r="D152" s="806">
        <v>5356</v>
      </c>
      <c r="E152" s="16"/>
      <c r="F152" s="702">
        <f t="shared" si="3"/>
        <v>43703.87000000001</v>
      </c>
      <c r="G152" s="476" t="s">
        <v>4</v>
      </c>
      <c r="H152" s="479"/>
    </row>
    <row r="153" spans="1:12" x14ac:dyDescent="0.25">
      <c r="A153" s="221">
        <v>146</v>
      </c>
      <c r="B153" s="109">
        <v>45793</v>
      </c>
      <c r="C153" s="4" t="s">
        <v>758</v>
      </c>
      <c r="D153" s="192"/>
      <c r="E153" s="807">
        <v>87</v>
      </c>
      <c r="F153" s="702">
        <f t="shared" si="3"/>
        <v>43616.87000000001</v>
      </c>
      <c r="G153" s="476" t="s">
        <v>45</v>
      </c>
      <c r="H153" s="479">
        <v>29</v>
      </c>
    </row>
    <row r="154" spans="1:12" x14ac:dyDescent="0.25">
      <c r="A154" s="221">
        <v>147</v>
      </c>
      <c r="B154" s="109">
        <v>45793</v>
      </c>
      <c r="C154" s="6" t="s">
        <v>46</v>
      </c>
      <c r="D154" s="192"/>
      <c r="E154" s="807">
        <v>7.0000000000000007E-2</v>
      </c>
      <c r="F154" s="702">
        <f t="shared" si="3"/>
        <v>43616.80000000001</v>
      </c>
      <c r="G154" s="476" t="s">
        <v>47</v>
      </c>
      <c r="H154" s="479"/>
    </row>
    <row r="155" spans="1:12" x14ac:dyDescent="0.25">
      <c r="A155" s="221">
        <v>148</v>
      </c>
      <c r="B155" s="109">
        <v>45793</v>
      </c>
      <c r="C155" s="14" t="s">
        <v>759</v>
      </c>
      <c r="D155" s="192"/>
      <c r="E155" s="807">
        <v>1000</v>
      </c>
      <c r="F155" s="702">
        <f t="shared" si="3"/>
        <v>42616.80000000001</v>
      </c>
      <c r="G155" s="476" t="s">
        <v>92</v>
      </c>
      <c r="H155" s="918" t="s">
        <v>760</v>
      </c>
    </row>
    <row r="156" spans="1:12" x14ac:dyDescent="0.25">
      <c r="A156" s="221">
        <v>149</v>
      </c>
      <c r="B156" s="109">
        <v>45793</v>
      </c>
      <c r="C156" s="14" t="s">
        <v>762</v>
      </c>
      <c r="D156" s="192"/>
      <c r="E156" s="807">
        <v>1638.87</v>
      </c>
      <c r="F156" s="702">
        <f t="shared" si="3"/>
        <v>40977.930000000008</v>
      </c>
      <c r="G156" s="476" t="s">
        <v>73</v>
      </c>
      <c r="H156" s="479" t="s">
        <v>761</v>
      </c>
    </row>
    <row r="157" spans="1:12" x14ac:dyDescent="0.25">
      <c r="A157" s="221">
        <v>150</v>
      </c>
      <c r="B157" s="109">
        <v>45793</v>
      </c>
      <c r="C157" s="6" t="s">
        <v>46</v>
      </c>
      <c r="D157" s="16"/>
      <c r="E157" s="806">
        <v>7.0000000000000007E-2</v>
      </c>
      <c r="F157" s="702">
        <f t="shared" si="3"/>
        <v>40977.860000000008</v>
      </c>
      <c r="G157" s="476" t="s">
        <v>47</v>
      </c>
      <c r="H157" s="479"/>
    </row>
    <row r="158" spans="1:12" x14ac:dyDescent="0.25">
      <c r="A158" s="221">
        <v>151</v>
      </c>
      <c r="B158" s="109">
        <v>45793</v>
      </c>
      <c r="C158" s="9" t="s">
        <v>46</v>
      </c>
      <c r="D158" s="16"/>
      <c r="E158" s="806">
        <v>7.0000000000000007E-2</v>
      </c>
      <c r="F158" s="702">
        <f t="shared" si="3"/>
        <v>40977.790000000008</v>
      </c>
      <c r="G158" s="476" t="s">
        <v>47</v>
      </c>
      <c r="H158" s="479"/>
    </row>
    <row r="159" spans="1:12" x14ac:dyDescent="0.25">
      <c r="A159" s="221">
        <v>152</v>
      </c>
      <c r="B159" s="109">
        <v>45796</v>
      </c>
      <c r="C159" s="6" t="s">
        <v>743</v>
      </c>
      <c r="D159" s="807">
        <v>550</v>
      </c>
      <c r="E159" s="192"/>
      <c r="F159" s="702">
        <f t="shared" si="3"/>
        <v>41527.790000000008</v>
      </c>
      <c r="G159" s="476" t="s">
        <v>320</v>
      </c>
      <c r="H159" s="483"/>
    </row>
    <row r="160" spans="1:12" x14ac:dyDescent="0.25">
      <c r="A160" s="221">
        <v>153</v>
      </c>
      <c r="B160" s="175">
        <v>45800</v>
      </c>
      <c r="C160" s="9" t="s">
        <v>132</v>
      </c>
      <c r="D160" s="807">
        <v>9.3000000000000007</v>
      </c>
      <c r="E160" s="919"/>
      <c r="F160" s="702">
        <f t="shared" si="3"/>
        <v>41537.090000000011</v>
      </c>
      <c r="G160" s="476" t="s">
        <v>560</v>
      </c>
      <c r="H160" s="479"/>
    </row>
    <row r="161" spans="1:8" x14ac:dyDescent="0.25">
      <c r="A161" s="221">
        <v>154</v>
      </c>
      <c r="B161" s="175">
        <v>45804</v>
      </c>
      <c r="C161" s="14" t="s">
        <v>743</v>
      </c>
      <c r="D161" s="807">
        <v>515</v>
      </c>
      <c r="E161" s="192"/>
      <c r="F161" s="702">
        <f t="shared" si="3"/>
        <v>42052.090000000011</v>
      </c>
      <c r="G161" s="476" t="s">
        <v>320</v>
      </c>
      <c r="H161" s="479"/>
    </row>
    <row r="162" spans="1:8" x14ac:dyDescent="0.25">
      <c r="A162" s="221">
        <v>155</v>
      </c>
      <c r="B162" s="109">
        <v>45804</v>
      </c>
      <c r="C162" s="6" t="s">
        <v>883</v>
      </c>
      <c r="D162" s="16"/>
      <c r="E162" s="806">
        <v>2</v>
      </c>
      <c r="F162" s="702">
        <f t="shared" si="3"/>
        <v>42050.090000000011</v>
      </c>
      <c r="G162" s="476" t="s">
        <v>47</v>
      </c>
      <c r="H162" s="479"/>
    </row>
    <row r="163" spans="1:8" x14ac:dyDescent="0.25">
      <c r="A163" s="221">
        <v>156</v>
      </c>
      <c r="B163" s="109">
        <v>45807</v>
      </c>
      <c r="C163" s="9" t="s">
        <v>768</v>
      </c>
      <c r="D163" s="16"/>
      <c r="E163" s="806">
        <v>300</v>
      </c>
      <c r="F163" s="702">
        <f t="shared" si="3"/>
        <v>41750.090000000011</v>
      </c>
      <c r="G163" s="476" t="s">
        <v>333</v>
      </c>
      <c r="H163" s="479"/>
    </row>
    <row r="164" spans="1:8" x14ac:dyDescent="0.25">
      <c r="A164" s="221">
        <v>157</v>
      </c>
      <c r="B164" s="109">
        <v>45807</v>
      </c>
      <c r="C164" s="9" t="s">
        <v>46</v>
      </c>
      <c r="D164" s="16"/>
      <c r="E164" s="806">
        <v>7.0000000000000007E-2</v>
      </c>
      <c r="F164" s="702">
        <f t="shared" si="3"/>
        <v>41750.020000000011</v>
      </c>
      <c r="G164" s="476" t="s">
        <v>47</v>
      </c>
      <c r="H164" s="479"/>
    </row>
    <row r="165" spans="1:8" x14ac:dyDescent="0.25">
      <c r="A165" s="221">
        <v>158</v>
      </c>
      <c r="B165" s="109">
        <v>45807</v>
      </c>
      <c r="C165" s="9" t="s">
        <v>778</v>
      </c>
      <c r="D165" s="16"/>
      <c r="E165" s="806">
        <v>917.33</v>
      </c>
      <c r="F165" s="702">
        <f t="shared" si="3"/>
        <v>40832.69000000001</v>
      </c>
      <c r="G165" s="476" t="s">
        <v>53</v>
      </c>
      <c r="H165" s="479"/>
    </row>
    <row r="166" spans="1:8" x14ac:dyDescent="0.25">
      <c r="A166" s="221">
        <v>159</v>
      </c>
      <c r="B166" s="109">
        <v>45807</v>
      </c>
      <c r="C166" s="4" t="s">
        <v>46</v>
      </c>
      <c r="D166" s="16"/>
      <c r="E166" s="806">
        <v>7.0000000000000007E-2</v>
      </c>
      <c r="F166" s="702">
        <f t="shared" si="3"/>
        <v>40832.62000000001</v>
      </c>
      <c r="G166" s="480" t="s">
        <v>47</v>
      </c>
      <c r="H166" s="479"/>
    </row>
    <row r="167" spans="1:8" x14ac:dyDescent="0.25">
      <c r="A167" s="221">
        <v>160</v>
      </c>
      <c r="B167" s="109">
        <v>45807</v>
      </c>
      <c r="C167" s="55" t="s">
        <v>779</v>
      </c>
      <c r="D167" s="16"/>
      <c r="E167" s="806">
        <v>602</v>
      </c>
      <c r="F167" s="702">
        <f t="shared" si="3"/>
        <v>40230.62000000001</v>
      </c>
      <c r="G167" s="480" t="s">
        <v>58</v>
      </c>
      <c r="H167" s="479">
        <v>30</v>
      </c>
    </row>
    <row r="168" spans="1:8" x14ac:dyDescent="0.25">
      <c r="A168" s="221">
        <v>161</v>
      </c>
      <c r="B168" s="109">
        <v>45807</v>
      </c>
      <c r="C168" s="9" t="s">
        <v>46</v>
      </c>
      <c r="D168" s="16"/>
      <c r="E168" s="806">
        <v>7.0000000000000007E-2</v>
      </c>
      <c r="F168" s="702">
        <f t="shared" si="3"/>
        <v>40230.55000000001</v>
      </c>
      <c r="G168" s="480" t="s">
        <v>47</v>
      </c>
      <c r="H168" s="479"/>
    </row>
    <row r="169" spans="1:8" ht="19.5" x14ac:dyDescent="0.25">
      <c r="A169" s="221"/>
      <c r="B169" s="109"/>
      <c r="C169" s="916" t="s">
        <v>93</v>
      </c>
      <c r="D169" s="16"/>
      <c r="E169" s="16">
        <v>0</v>
      </c>
      <c r="F169" s="471">
        <f t="shared" si="3"/>
        <v>40230.55000000001</v>
      </c>
      <c r="G169" s="480"/>
      <c r="H169" s="479"/>
    </row>
    <row r="170" spans="1:8" x14ac:dyDescent="0.25">
      <c r="A170" s="221">
        <v>162</v>
      </c>
      <c r="B170" s="109">
        <v>45811</v>
      </c>
      <c r="C170" s="4" t="s">
        <v>781</v>
      </c>
      <c r="D170" s="807">
        <v>174</v>
      </c>
      <c r="E170" s="192"/>
      <c r="F170" s="702">
        <f t="shared" si="3"/>
        <v>40404.55000000001</v>
      </c>
      <c r="G170" s="480" t="s">
        <v>782</v>
      </c>
      <c r="H170" s="479"/>
    </row>
    <row r="171" spans="1:8" x14ac:dyDescent="0.25">
      <c r="A171" s="221">
        <v>163</v>
      </c>
      <c r="B171" s="109">
        <v>45812</v>
      </c>
      <c r="C171" s="9" t="s">
        <v>743</v>
      </c>
      <c r="D171" s="807">
        <v>1260</v>
      </c>
      <c r="E171" s="192"/>
      <c r="F171" s="702">
        <f t="shared" si="3"/>
        <v>41664.55000000001</v>
      </c>
      <c r="G171" s="480" t="s">
        <v>320</v>
      </c>
      <c r="H171" s="484"/>
    </row>
    <row r="172" spans="1:8" x14ac:dyDescent="0.25">
      <c r="A172" s="221">
        <v>164</v>
      </c>
      <c r="B172" s="109">
        <v>45812</v>
      </c>
      <c r="C172" s="9" t="s">
        <v>783</v>
      </c>
      <c r="D172" s="807">
        <v>100</v>
      </c>
      <c r="E172" s="192"/>
      <c r="F172" s="702">
        <f t="shared" si="3"/>
        <v>41764.55000000001</v>
      </c>
      <c r="G172" s="480" t="s">
        <v>320</v>
      </c>
      <c r="H172" s="479"/>
    </row>
    <row r="173" spans="1:8" x14ac:dyDescent="0.25">
      <c r="A173" s="221">
        <v>165</v>
      </c>
      <c r="B173" s="109">
        <v>45812</v>
      </c>
      <c r="C173" s="14" t="s">
        <v>743</v>
      </c>
      <c r="D173" s="807">
        <v>35</v>
      </c>
      <c r="E173" s="192"/>
      <c r="F173" s="702">
        <f t="shared" si="3"/>
        <v>41799.55000000001</v>
      </c>
      <c r="G173" s="480" t="s">
        <v>320</v>
      </c>
      <c r="H173" s="479"/>
    </row>
    <row r="174" spans="1:8" x14ac:dyDescent="0.25">
      <c r="A174" s="221">
        <v>166</v>
      </c>
      <c r="B174" s="109">
        <v>45812</v>
      </c>
      <c r="C174" s="6" t="s">
        <v>770</v>
      </c>
      <c r="D174" s="807">
        <v>400</v>
      </c>
      <c r="E174" s="192"/>
      <c r="F174" s="702">
        <f t="shared" si="3"/>
        <v>42199.55000000001</v>
      </c>
      <c r="G174" s="480" t="s">
        <v>673</v>
      </c>
      <c r="H174" s="479"/>
    </row>
    <row r="175" spans="1:8" x14ac:dyDescent="0.25">
      <c r="A175" s="221">
        <v>167</v>
      </c>
      <c r="B175" s="109">
        <v>45812</v>
      </c>
      <c r="C175" s="14" t="s">
        <v>132</v>
      </c>
      <c r="D175" s="807">
        <v>23.26</v>
      </c>
      <c r="E175" s="192"/>
      <c r="F175" s="702">
        <f t="shared" si="3"/>
        <v>42222.810000000012</v>
      </c>
      <c r="G175" s="480" t="s">
        <v>560</v>
      </c>
      <c r="H175" s="479"/>
    </row>
    <row r="176" spans="1:8" x14ac:dyDescent="0.25">
      <c r="A176" s="221">
        <v>168</v>
      </c>
      <c r="B176" s="109">
        <v>45813</v>
      </c>
      <c r="C176" s="6" t="s">
        <v>772</v>
      </c>
      <c r="D176" s="16"/>
      <c r="E176" s="806">
        <v>1658.66</v>
      </c>
      <c r="F176" s="702">
        <f t="shared" si="3"/>
        <v>40564.150000000009</v>
      </c>
      <c r="G176" s="480" t="s">
        <v>59</v>
      </c>
      <c r="H176" s="479"/>
    </row>
    <row r="177" spans="1:8" x14ac:dyDescent="0.25">
      <c r="A177" s="221">
        <v>169</v>
      </c>
      <c r="B177" s="109">
        <v>45813</v>
      </c>
      <c r="C177" s="9" t="s">
        <v>46</v>
      </c>
      <c r="D177" s="16"/>
      <c r="E177" s="806">
        <v>7.0000000000000007E-2</v>
      </c>
      <c r="F177" s="702">
        <f t="shared" si="3"/>
        <v>40564.080000000009</v>
      </c>
      <c r="G177" s="480" t="s">
        <v>47</v>
      </c>
      <c r="H177" s="479"/>
    </row>
    <row r="178" spans="1:8" x14ac:dyDescent="0.25">
      <c r="A178" s="221">
        <v>170</v>
      </c>
      <c r="B178" s="109">
        <v>45813</v>
      </c>
      <c r="C178" s="9" t="s">
        <v>132</v>
      </c>
      <c r="D178" s="807">
        <v>8.86</v>
      </c>
      <c r="E178" s="192"/>
      <c r="F178" s="702">
        <f t="shared" si="3"/>
        <v>40572.94000000001</v>
      </c>
      <c r="G178" s="480" t="s">
        <v>560</v>
      </c>
      <c r="H178" s="479"/>
    </row>
    <row r="179" spans="1:8" x14ac:dyDescent="0.25">
      <c r="A179" s="221">
        <v>171</v>
      </c>
      <c r="B179" s="109">
        <v>45813</v>
      </c>
      <c r="C179" s="9" t="s">
        <v>819</v>
      </c>
      <c r="D179" s="16"/>
      <c r="E179" s="806">
        <v>240.5</v>
      </c>
      <c r="F179" s="702">
        <f t="shared" si="3"/>
        <v>40332.44000000001</v>
      </c>
      <c r="G179" s="480" t="s">
        <v>73</v>
      </c>
      <c r="H179" s="479">
        <v>31</v>
      </c>
    </row>
    <row r="180" spans="1:8" x14ac:dyDescent="0.25">
      <c r="A180" s="221">
        <v>172</v>
      </c>
      <c r="B180" s="109">
        <v>45813</v>
      </c>
      <c r="C180" s="9" t="s">
        <v>46</v>
      </c>
      <c r="D180" s="16"/>
      <c r="E180" s="806">
        <v>7.0000000000000007E-2</v>
      </c>
      <c r="F180" s="702">
        <f t="shared" si="3"/>
        <v>40332.37000000001</v>
      </c>
      <c r="G180" s="480" t="s">
        <v>47</v>
      </c>
      <c r="H180" s="479"/>
    </row>
    <row r="181" spans="1:8" x14ac:dyDescent="0.25">
      <c r="A181" s="221">
        <v>173</v>
      </c>
      <c r="B181" s="109">
        <v>45814</v>
      </c>
      <c r="C181" s="9" t="s">
        <v>743</v>
      </c>
      <c r="D181" s="807">
        <v>850</v>
      </c>
      <c r="E181" s="192"/>
      <c r="F181" s="702">
        <f t="shared" si="3"/>
        <v>41182.37000000001</v>
      </c>
      <c r="G181" s="480" t="s">
        <v>320</v>
      </c>
      <c r="H181" s="479"/>
    </row>
    <row r="182" spans="1:8" x14ac:dyDescent="0.25">
      <c r="A182" s="221">
        <v>174</v>
      </c>
      <c r="B182" s="109">
        <v>45819</v>
      </c>
      <c r="C182" s="6" t="s">
        <v>766</v>
      </c>
      <c r="D182" s="807">
        <v>750</v>
      </c>
      <c r="E182" s="192"/>
      <c r="F182" s="702">
        <f t="shared" si="3"/>
        <v>41932.37000000001</v>
      </c>
      <c r="G182" s="480" t="s">
        <v>6</v>
      </c>
      <c r="H182" s="479"/>
    </row>
    <row r="183" spans="1:8" ht="14.25" customHeight="1" x14ac:dyDescent="0.25">
      <c r="A183" s="221">
        <v>175</v>
      </c>
      <c r="B183" s="109">
        <v>45819</v>
      </c>
      <c r="C183" s="9" t="s">
        <v>743</v>
      </c>
      <c r="D183" s="807">
        <v>390</v>
      </c>
      <c r="E183" s="16"/>
      <c r="F183" s="702">
        <f t="shared" si="3"/>
        <v>42322.37000000001</v>
      </c>
      <c r="G183" s="480" t="s">
        <v>320</v>
      </c>
      <c r="H183" s="479"/>
    </row>
    <row r="184" spans="1:8" x14ac:dyDescent="0.25">
      <c r="A184" s="221">
        <v>177</v>
      </c>
      <c r="B184" s="109">
        <v>45819</v>
      </c>
      <c r="C184" s="6" t="s">
        <v>774</v>
      </c>
      <c r="D184" s="192"/>
      <c r="E184" s="807">
        <v>305</v>
      </c>
      <c r="F184" s="702">
        <f t="shared" si="3"/>
        <v>42017.37000000001</v>
      </c>
      <c r="G184" s="480" t="s">
        <v>45</v>
      </c>
      <c r="H184" s="479">
        <v>32</v>
      </c>
    </row>
    <row r="185" spans="1:8" x14ac:dyDescent="0.25">
      <c r="A185" s="221">
        <v>178</v>
      </c>
      <c r="B185" s="109">
        <v>45819</v>
      </c>
      <c r="C185" s="6" t="s">
        <v>46</v>
      </c>
      <c r="D185" s="192"/>
      <c r="E185" s="807">
        <v>7.0000000000000007E-2</v>
      </c>
      <c r="F185" s="702">
        <f t="shared" si="3"/>
        <v>42017.30000000001</v>
      </c>
      <c r="G185" s="480" t="s">
        <v>47</v>
      </c>
      <c r="H185" s="479"/>
    </row>
    <row r="186" spans="1:8" x14ac:dyDescent="0.25">
      <c r="A186" s="221">
        <v>179</v>
      </c>
      <c r="B186" s="109">
        <v>45819</v>
      </c>
      <c r="C186" s="6" t="s">
        <v>46</v>
      </c>
      <c r="D186" s="192"/>
      <c r="E186" s="807">
        <v>7.0000000000000007E-2</v>
      </c>
      <c r="F186" s="702">
        <f t="shared" si="3"/>
        <v>42017.23000000001</v>
      </c>
      <c r="G186" s="480" t="s">
        <v>47</v>
      </c>
      <c r="H186" s="479"/>
    </row>
    <row r="187" spans="1:8" x14ac:dyDescent="0.25">
      <c r="A187" s="221">
        <v>180</v>
      </c>
      <c r="B187" s="109">
        <v>45819</v>
      </c>
      <c r="C187" s="6" t="s">
        <v>775</v>
      </c>
      <c r="D187" s="192"/>
      <c r="E187" s="807">
        <v>134.19999999999999</v>
      </c>
      <c r="F187" s="702">
        <f t="shared" si="3"/>
        <v>41883.030000000013</v>
      </c>
      <c r="G187" s="480" t="s">
        <v>42</v>
      </c>
      <c r="H187" s="479">
        <v>33</v>
      </c>
    </row>
    <row r="188" spans="1:8" x14ac:dyDescent="0.25">
      <c r="A188" s="221">
        <v>82</v>
      </c>
      <c r="B188" s="109">
        <v>45728</v>
      </c>
      <c r="C188" s="6" t="s">
        <v>847</v>
      </c>
      <c r="D188" s="16"/>
      <c r="E188" s="806">
        <v>6405.3</v>
      </c>
      <c r="F188" s="702">
        <f t="shared" si="3"/>
        <v>35477.73000000001</v>
      </c>
      <c r="G188" s="476" t="s">
        <v>230</v>
      </c>
      <c r="H188" s="479"/>
    </row>
    <row r="189" spans="1:8" x14ac:dyDescent="0.25">
      <c r="A189" s="221">
        <v>182</v>
      </c>
      <c r="B189" s="109">
        <v>45819</v>
      </c>
      <c r="C189" s="6" t="s">
        <v>46</v>
      </c>
      <c r="D189" s="192"/>
      <c r="E189" s="807">
        <v>7.0000000000000007E-2</v>
      </c>
      <c r="F189" s="702">
        <f t="shared" si="3"/>
        <v>35477.660000000011</v>
      </c>
      <c r="G189" s="480" t="s">
        <v>47</v>
      </c>
      <c r="H189" s="479"/>
    </row>
    <row r="190" spans="1:8" x14ac:dyDescent="0.25">
      <c r="A190" s="221">
        <v>183</v>
      </c>
      <c r="B190" s="109">
        <v>45821</v>
      </c>
      <c r="C190" s="9" t="s">
        <v>776</v>
      </c>
      <c r="D190" s="192"/>
      <c r="E190" s="807">
        <v>242.06</v>
      </c>
      <c r="F190" s="702">
        <f t="shared" si="3"/>
        <v>35235.600000000013</v>
      </c>
      <c r="G190" s="476" t="s">
        <v>80</v>
      </c>
      <c r="H190" s="479">
        <v>34</v>
      </c>
    </row>
    <row r="191" spans="1:8" x14ac:dyDescent="0.25">
      <c r="A191" s="221">
        <v>184</v>
      </c>
      <c r="B191" s="109">
        <v>45824</v>
      </c>
      <c r="C191" s="9" t="s">
        <v>588</v>
      </c>
      <c r="D191" s="192"/>
      <c r="E191" s="807">
        <v>886.71</v>
      </c>
      <c r="F191" s="702">
        <f t="shared" si="3"/>
        <v>34348.890000000014</v>
      </c>
      <c r="G191" s="476" t="s">
        <v>57</v>
      </c>
      <c r="H191" s="479"/>
    </row>
    <row r="192" spans="1:8" x14ac:dyDescent="0.25">
      <c r="A192" s="221">
        <v>185</v>
      </c>
      <c r="B192" s="109">
        <v>45824</v>
      </c>
      <c r="C192" s="6" t="s">
        <v>46</v>
      </c>
      <c r="D192" s="192"/>
      <c r="E192" s="807">
        <v>7.0000000000000007E-2</v>
      </c>
      <c r="F192" s="702">
        <f t="shared" si="3"/>
        <v>34348.820000000014</v>
      </c>
      <c r="G192" s="476" t="s">
        <v>47</v>
      </c>
      <c r="H192" s="479"/>
    </row>
    <row r="193" spans="1:8" x14ac:dyDescent="0.25">
      <c r="A193" s="221">
        <v>186</v>
      </c>
      <c r="B193" s="109">
        <v>45824</v>
      </c>
      <c r="C193" s="14" t="s">
        <v>777</v>
      </c>
      <c r="D193" s="192"/>
      <c r="E193" s="807">
        <v>40.25</v>
      </c>
      <c r="F193" s="702">
        <f t="shared" si="3"/>
        <v>34308.570000000014</v>
      </c>
      <c r="G193" s="476" t="s">
        <v>42</v>
      </c>
      <c r="H193" s="479">
        <v>35</v>
      </c>
    </row>
    <row r="194" spans="1:8" x14ac:dyDescent="0.25">
      <c r="A194" s="221">
        <v>187</v>
      </c>
      <c r="B194" s="109">
        <v>45824</v>
      </c>
      <c r="C194" s="9" t="s">
        <v>46</v>
      </c>
      <c r="D194" s="192"/>
      <c r="E194" s="807">
        <v>7.0000000000000007E-2</v>
      </c>
      <c r="F194" s="702">
        <f t="shared" si="3"/>
        <v>34308.500000000015</v>
      </c>
      <c r="G194" s="476" t="s">
        <v>47</v>
      </c>
      <c r="H194" s="479"/>
    </row>
    <row r="195" spans="1:8" x14ac:dyDescent="0.25">
      <c r="A195" s="221">
        <v>188</v>
      </c>
      <c r="B195" s="109">
        <v>45824</v>
      </c>
      <c r="C195" s="4" t="s">
        <v>785</v>
      </c>
      <c r="D195" s="192"/>
      <c r="E195" s="807">
        <v>20</v>
      </c>
      <c r="F195" s="702">
        <f t="shared" si="3"/>
        <v>34288.500000000015</v>
      </c>
      <c r="G195" s="476" t="s">
        <v>742</v>
      </c>
      <c r="H195" s="479"/>
    </row>
    <row r="196" spans="1:8" x14ac:dyDescent="0.25">
      <c r="A196" s="221">
        <v>189</v>
      </c>
      <c r="B196" s="109">
        <v>45824</v>
      </c>
      <c r="C196" s="6" t="s">
        <v>558</v>
      </c>
      <c r="D196" s="806">
        <v>1550</v>
      </c>
      <c r="E196" s="16"/>
      <c r="F196" s="702">
        <f t="shared" si="3"/>
        <v>35838.500000000015</v>
      </c>
      <c r="G196" s="476" t="s">
        <v>106</v>
      </c>
      <c r="H196" s="479"/>
    </row>
    <row r="197" spans="1:8" x14ac:dyDescent="0.25">
      <c r="A197" s="221">
        <v>190</v>
      </c>
      <c r="B197" s="109">
        <v>45825</v>
      </c>
      <c r="C197" s="9" t="s">
        <v>769</v>
      </c>
      <c r="D197" s="192"/>
      <c r="E197" s="807">
        <v>995.73</v>
      </c>
      <c r="F197" s="702">
        <f t="shared" si="3"/>
        <v>34842.770000000011</v>
      </c>
      <c r="G197" s="476" t="s">
        <v>53</v>
      </c>
      <c r="H197" s="479"/>
    </row>
    <row r="198" spans="1:8" x14ac:dyDescent="0.25">
      <c r="A198" s="221">
        <v>191</v>
      </c>
      <c r="B198" s="109">
        <v>45825</v>
      </c>
      <c r="C198" s="9" t="s">
        <v>46</v>
      </c>
      <c r="D198" s="192"/>
      <c r="E198" s="807">
        <v>7.0000000000000007E-2</v>
      </c>
      <c r="F198" s="702">
        <f t="shared" si="3"/>
        <v>34842.700000000012</v>
      </c>
      <c r="G198" s="480" t="s">
        <v>47</v>
      </c>
      <c r="H198" s="479"/>
    </row>
    <row r="199" spans="1:8" x14ac:dyDescent="0.25">
      <c r="A199" s="221">
        <v>192</v>
      </c>
      <c r="B199" s="109">
        <v>45831</v>
      </c>
      <c r="C199" s="9" t="s">
        <v>46</v>
      </c>
      <c r="D199" s="192"/>
      <c r="E199" s="807">
        <v>7.0000000000000007E-2</v>
      </c>
      <c r="F199" s="702">
        <f t="shared" si="3"/>
        <v>34842.630000000012</v>
      </c>
      <c r="G199" s="480" t="s">
        <v>47</v>
      </c>
      <c r="H199" s="479"/>
    </row>
    <row r="200" spans="1:8" x14ac:dyDescent="0.25">
      <c r="A200" s="221">
        <v>193</v>
      </c>
      <c r="B200" s="109">
        <v>45831</v>
      </c>
      <c r="C200" s="9" t="s">
        <v>787</v>
      </c>
      <c r="D200" s="192"/>
      <c r="E200" s="807">
        <v>480</v>
      </c>
      <c r="F200" s="702">
        <f t="shared" si="3"/>
        <v>34362.630000000012</v>
      </c>
      <c r="G200" s="476" t="s">
        <v>742</v>
      </c>
      <c r="H200" s="479"/>
    </row>
    <row r="201" spans="1:8" x14ac:dyDescent="0.25">
      <c r="A201" s="221">
        <v>194</v>
      </c>
      <c r="B201" s="109">
        <v>45833</v>
      </c>
      <c r="C201" s="9" t="s">
        <v>132</v>
      </c>
      <c r="D201" s="806">
        <v>9.3000000000000007</v>
      </c>
      <c r="E201" s="16"/>
      <c r="F201" s="702">
        <f t="shared" si="3"/>
        <v>34371.930000000015</v>
      </c>
      <c r="G201" s="476" t="s">
        <v>560</v>
      </c>
      <c r="H201" s="479"/>
    </row>
    <row r="202" spans="1:8" x14ac:dyDescent="0.25">
      <c r="A202" s="221">
        <v>195</v>
      </c>
      <c r="B202" s="109">
        <v>45833</v>
      </c>
      <c r="C202" s="9" t="s">
        <v>788</v>
      </c>
      <c r="D202" s="192"/>
      <c r="E202" s="807">
        <v>407.39</v>
      </c>
      <c r="F202" s="702">
        <f t="shared" si="3"/>
        <v>33964.540000000015</v>
      </c>
      <c r="G202" s="476" t="s">
        <v>53</v>
      </c>
      <c r="H202" s="479"/>
    </row>
    <row r="203" spans="1:8" x14ac:dyDescent="0.25">
      <c r="A203" s="221">
        <v>196</v>
      </c>
      <c r="B203" s="109">
        <v>45833</v>
      </c>
      <c r="C203" s="14" t="s">
        <v>46</v>
      </c>
      <c r="D203" s="16"/>
      <c r="E203" s="806">
        <v>7.0000000000000007E-2</v>
      </c>
      <c r="F203" s="702">
        <f t="shared" si="3"/>
        <v>33964.470000000016</v>
      </c>
      <c r="G203" s="476" t="s">
        <v>47</v>
      </c>
      <c r="H203" s="479"/>
    </row>
    <row r="204" spans="1:8" x14ac:dyDescent="0.25">
      <c r="A204" s="221">
        <v>197</v>
      </c>
      <c r="B204" s="109">
        <v>45833</v>
      </c>
      <c r="C204" s="9" t="s">
        <v>743</v>
      </c>
      <c r="D204" s="807">
        <v>10</v>
      </c>
      <c r="E204" s="192"/>
      <c r="F204" s="702">
        <f t="shared" si="3"/>
        <v>33974.470000000016</v>
      </c>
      <c r="G204" s="476" t="s">
        <v>320</v>
      </c>
      <c r="H204" s="479"/>
    </row>
    <row r="205" spans="1:8" x14ac:dyDescent="0.25">
      <c r="A205" s="221">
        <v>198</v>
      </c>
      <c r="B205" s="109">
        <v>45833</v>
      </c>
      <c r="C205" s="9" t="s">
        <v>743</v>
      </c>
      <c r="D205" s="807">
        <v>990</v>
      </c>
      <c r="E205" s="192"/>
      <c r="F205" s="702">
        <f t="shared" si="3"/>
        <v>34964.470000000016</v>
      </c>
      <c r="G205" s="476" t="s">
        <v>320</v>
      </c>
      <c r="H205" s="479"/>
    </row>
    <row r="206" spans="1:8" x14ac:dyDescent="0.25">
      <c r="A206" s="221">
        <v>199</v>
      </c>
      <c r="B206" s="109">
        <v>45834</v>
      </c>
      <c r="C206" s="14" t="s">
        <v>789</v>
      </c>
      <c r="D206" s="807">
        <v>20800</v>
      </c>
      <c r="E206" s="192"/>
      <c r="F206" s="702">
        <f t="shared" si="3"/>
        <v>55764.470000000016</v>
      </c>
      <c r="G206" s="476" t="s">
        <v>790</v>
      </c>
      <c r="H206" s="479"/>
    </row>
    <row r="207" spans="1:8" x14ac:dyDescent="0.25">
      <c r="A207" s="221">
        <v>200</v>
      </c>
      <c r="B207" s="109">
        <v>45834</v>
      </c>
      <c r="C207" s="9" t="s">
        <v>786</v>
      </c>
      <c r="D207" s="16"/>
      <c r="E207" s="806">
        <v>200</v>
      </c>
      <c r="F207" s="702">
        <f t="shared" si="3"/>
        <v>55564.470000000016</v>
      </c>
      <c r="G207" s="476" t="s">
        <v>82</v>
      </c>
      <c r="H207" s="479"/>
    </row>
    <row r="208" spans="1:8" x14ac:dyDescent="0.25">
      <c r="A208" s="221">
        <v>201</v>
      </c>
      <c r="B208" s="109">
        <v>45834</v>
      </c>
      <c r="C208" s="9" t="s">
        <v>46</v>
      </c>
      <c r="D208" s="16"/>
      <c r="E208" s="806">
        <v>7.0000000000000007E-2</v>
      </c>
      <c r="F208" s="702">
        <f t="shared" si="3"/>
        <v>55564.400000000016</v>
      </c>
      <c r="G208" s="476" t="s">
        <v>47</v>
      </c>
      <c r="H208" s="479"/>
    </row>
    <row r="209" spans="1:8" x14ac:dyDescent="0.25">
      <c r="A209" s="221">
        <v>202</v>
      </c>
      <c r="B209" s="109">
        <v>45834</v>
      </c>
      <c r="C209" s="6" t="s">
        <v>791</v>
      </c>
      <c r="D209" s="807">
        <v>270</v>
      </c>
      <c r="E209" s="192"/>
      <c r="F209" s="702">
        <f t="shared" si="3"/>
        <v>55834.400000000016</v>
      </c>
      <c r="G209" s="480" t="s">
        <v>322</v>
      </c>
      <c r="H209" s="479"/>
    </row>
    <row r="210" spans="1:8" x14ac:dyDescent="0.25">
      <c r="A210" s="221">
        <v>203</v>
      </c>
      <c r="B210" s="109">
        <v>45835</v>
      </c>
      <c r="C210" s="6" t="s">
        <v>883</v>
      </c>
      <c r="D210" s="16"/>
      <c r="E210" s="806">
        <v>2</v>
      </c>
      <c r="F210" s="702">
        <f t="shared" si="3"/>
        <v>55832.400000000016</v>
      </c>
      <c r="G210" s="480" t="s">
        <v>47</v>
      </c>
      <c r="H210" s="479"/>
    </row>
    <row r="211" spans="1:8" x14ac:dyDescent="0.25">
      <c r="A211" s="221">
        <v>204</v>
      </c>
      <c r="B211" s="109">
        <v>45838</v>
      </c>
      <c r="C211" s="6" t="s">
        <v>879</v>
      </c>
      <c r="D211" s="16"/>
      <c r="E211" s="806">
        <v>54.9</v>
      </c>
      <c r="F211" s="702">
        <f t="shared" ref="F211:F274" si="4">IF(OR(ISNUMBER(D211),ISNUMBER(E211)),SUM(F210+D211-E211)," ")</f>
        <v>55777.500000000015</v>
      </c>
      <c r="G211" s="480" t="s">
        <v>42</v>
      </c>
      <c r="H211" s="479">
        <v>36</v>
      </c>
    </row>
    <row r="212" spans="1:8" x14ac:dyDescent="0.25">
      <c r="A212" s="221">
        <v>205</v>
      </c>
      <c r="B212" s="109">
        <v>45838</v>
      </c>
      <c r="C212" s="6" t="s">
        <v>727</v>
      </c>
      <c r="D212" s="807">
        <v>1250</v>
      </c>
      <c r="E212" s="192"/>
      <c r="F212" s="702">
        <f t="shared" si="4"/>
        <v>57027.500000000015</v>
      </c>
      <c r="G212" s="480" t="s">
        <v>153</v>
      </c>
      <c r="H212" s="479"/>
    </row>
    <row r="213" spans="1:8" ht="19.5" x14ac:dyDescent="0.25">
      <c r="A213" s="221"/>
      <c r="B213" s="109"/>
      <c r="C213" s="916" t="s">
        <v>96</v>
      </c>
      <c r="D213" s="16"/>
      <c r="E213" s="957">
        <v>0</v>
      </c>
      <c r="F213" s="471">
        <f t="shared" si="4"/>
        <v>57027.500000000015</v>
      </c>
      <c r="G213" s="480"/>
      <c r="H213" s="479"/>
    </row>
    <row r="214" spans="1:8" x14ac:dyDescent="0.25">
      <c r="A214" s="221">
        <v>206</v>
      </c>
      <c r="B214" s="109">
        <v>45839</v>
      </c>
      <c r="C214" s="6" t="s">
        <v>793</v>
      </c>
      <c r="D214" s="807">
        <v>500</v>
      </c>
      <c r="E214" s="192"/>
      <c r="F214" s="702">
        <f t="shared" si="4"/>
        <v>57527.500000000015</v>
      </c>
      <c r="G214" s="480" t="s">
        <v>673</v>
      </c>
      <c r="H214" s="479"/>
    </row>
    <row r="215" spans="1:8" x14ac:dyDescent="0.25">
      <c r="A215" s="221">
        <v>207</v>
      </c>
      <c r="B215" s="109">
        <v>45839</v>
      </c>
      <c r="C215" s="803" t="s">
        <v>815</v>
      </c>
      <c r="D215" s="16"/>
      <c r="E215" s="806">
        <v>300</v>
      </c>
      <c r="F215" s="702">
        <f t="shared" si="4"/>
        <v>57227.500000000015</v>
      </c>
      <c r="G215" s="480" t="s">
        <v>333</v>
      </c>
      <c r="H215" s="479"/>
    </row>
    <row r="216" spans="1:8" x14ac:dyDescent="0.25">
      <c r="A216" s="221">
        <v>208</v>
      </c>
      <c r="B216" s="109">
        <v>45839</v>
      </c>
      <c r="C216" s="486" t="s">
        <v>46</v>
      </c>
      <c r="D216" s="16"/>
      <c r="E216" s="806">
        <v>7.0000000000000007E-2</v>
      </c>
      <c r="F216" s="702">
        <f t="shared" si="4"/>
        <v>57227.430000000015</v>
      </c>
      <c r="G216" s="480" t="s">
        <v>47</v>
      </c>
      <c r="H216" s="479"/>
    </row>
    <row r="217" spans="1:8" x14ac:dyDescent="0.25">
      <c r="A217" s="221">
        <v>209</v>
      </c>
      <c r="B217" s="109">
        <v>45839</v>
      </c>
      <c r="C217" s="6" t="s">
        <v>794</v>
      </c>
      <c r="D217" s="807">
        <v>1500</v>
      </c>
      <c r="E217" s="192"/>
      <c r="F217" s="702">
        <f t="shared" si="4"/>
        <v>58727.430000000015</v>
      </c>
      <c r="G217" s="480" t="s">
        <v>673</v>
      </c>
      <c r="H217" s="479"/>
    </row>
    <row r="218" spans="1:8" x14ac:dyDescent="0.25">
      <c r="A218" s="221">
        <v>210</v>
      </c>
      <c r="B218" s="109">
        <v>45839</v>
      </c>
      <c r="C218" s="9" t="s">
        <v>826</v>
      </c>
      <c r="D218" s="16"/>
      <c r="E218" s="806">
        <v>908.68</v>
      </c>
      <c r="F218" s="702">
        <f t="shared" si="4"/>
        <v>57818.750000000015</v>
      </c>
      <c r="G218" s="480" t="s">
        <v>53</v>
      </c>
      <c r="H218" s="479"/>
    </row>
    <row r="219" spans="1:8" x14ac:dyDescent="0.25">
      <c r="A219" s="221">
        <v>211</v>
      </c>
      <c r="B219" s="109">
        <v>45839</v>
      </c>
      <c r="C219" s="9" t="s">
        <v>46</v>
      </c>
      <c r="D219" s="16"/>
      <c r="E219" s="806">
        <v>7.0000000000000007E-2</v>
      </c>
      <c r="F219" s="702">
        <f t="shared" si="4"/>
        <v>57818.680000000015</v>
      </c>
      <c r="G219" s="480" t="s">
        <v>47</v>
      </c>
      <c r="H219" s="479"/>
    </row>
    <row r="220" spans="1:8" x14ac:dyDescent="0.25">
      <c r="A220" s="221">
        <v>212</v>
      </c>
      <c r="B220" s="109">
        <v>45839</v>
      </c>
      <c r="C220" s="9" t="s">
        <v>795</v>
      </c>
      <c r="D220" s="16"/>
      <c r="E220" s="806">
        <v>957.26</v>
      </c>
      <c r="F220" s="702">
        <f t="shared" si="4"/>
        <v>56861.420000000013</v>
      </c>
      <c r="G220" s="480" t="s">
        <v>53</v>
      </c>
      <c r="H220" s="479"/>
    </row>
    <row r="221" spans="1:8" x14ac:dyDescent="0.25">
      <c r="A221" s="221">
        <v>213</v>
      </c>
      <c r="B221" s="109">
        <v>45839</v>
      </c>
      <c r="C221" s="9" t="s">
        <v>46</v>
      </c>
      <c r="D221" s="16"/>
      <c r="E221" s="806">
        <v>7.0000000000000007E-2</v>
      </c>
      <c r="F221" s="702">
        <f t="shared" si="4"/>
        <v>56861.350000000013</v>
      </c>
      <c r="G221" s="480" t="s">
        <v>47</v>
      </c>
      <c r="H221" s="479"/>
    </row>
    <row r="222" spans="1:8" x14ac:dyDescent="0.25">
      <c r="A222" s="221">
        <v>214</v>
      </c>
      <c r="B222" s="109">
        <v>45840</v>
      </c>
      <c r="C222" s="6" t="s">
        <v>796</v>
      </c>
      <c r="D222" s="807">
        <v>2100</v>
      </c>
      <c r="E222" s="192"/>
      <c r="F222" s="702">
        <f t="shared" si="4"/>
        <v>58961.350000000013</v>
      </c>
      <c r="G222" s="480" t="s">
        <v>106</v>
      </c>
      <c r="H222" s="479"/>
    </row>
    <row r="223" spans="1:8" x14ac:dyDescent="0.25">
      <c r="A223" s="221">
        <v>215</v>
      </c>
      <c r="B223" s="109">
        <v>45840</v>
      </c>
      <c r="C223" s="9" t="s">
        <v>797</v>
      </c>
      <c r="D223" s="807">
        <v>2100</v>
      </c>
      <c r="E223" s="192"/>
      <c r="F223" s="702">
        <f t="shared" si="4"/>
        <v>61061.350000000013</v>
      </c>
      <c r="G223" s="480" t="s">
        <v>106</v>
      </c>
      <c r="H223" s="479"/>
    </row>
    <row r="224" spans="1:8" x14ac:dyDescent="0.25">
      <c r="A224" s="221">
        <v>216</v>
      </c>
      <c r="B224" s="109">
        <v>45840</v>
      </c>
      <c r="C224" s="6" t="s">
        <v>766</v>
      </c>
      <c r="D224" s="807">
        <v>200</v>
      </c>
      <c r="E224" s="192"/>
      <c r="F224" s="702">
        <f t="shared" si="4"/>
        <v>61261.350000000013</v>
      </c>
      <c r="G224" s="480" t="s">
        <v>6</v>
      </c>
      <c r="H224" s="479"/>
    </row>
    <row r="225" spans="1:8" x14ac:dyDescent="0.25">
      <c r="A225" s="221">
        <v>217</v>
      </c>
      <c r="B225" s="109">
        <v>45840</v>
      </c>
      <c r="C225" s="14" t="s">
        <v>798</v>
      </c>
      <c r="D225" s="16"/>
      <c r="E225" s="806">
        <v>1638.86</v>
      </c>
      <c r="F225" s="702">
        <f t="shared" si="4"/>
        <v>59622.490000000013</v>
      </c>
      <c r="G225" s="480" t="s">
        <v>73</v>
      </c>
      <c r="H225" s="926" t="s">
        <v>799</v>
      </c>
    </row>
    <row r="226" spans="1:8" x14ac:dyDescent="0.25">
      <c r="A226" s="221">
        <v>218</v>
      </c>
      <c r="B226" s="109">
        <v>45840</v>
      </c>
      <c r="C226" s="9" t="s">
        <v>46</v>
      </c>
      <c r="D226" s="16"/>
      <c r="E226" s="806">
        <v>7.0000000000000007E-2</v>
      </c>
      <c r="F226" s="702">
        <f t="shared" si="4"/>
        <v>59622.420000000013</v>
      </c>
      <c r="G226" s="480" t="s">
        <v>47</v>
      </c>
      <c r="H226" s="479"/>
    </row>
    <row r="227" spans="1:8" x14ac:dyDescent="0.25">
      <c r="A227" s="221">
        <v>219</v>
      </c>
      <c r="B227" s="109">
        <v>45840</v>
      </c>
      <c r="C227" s="14" t="s">
        <v>46</v>
      </c>
      <c r="D227" s="16"/>
      <c r="E227" s="806">
        <v>7.0000000000000007E-2</v>
      </c>
      <c r="F227" s="702">
        <f t="shared" si="4"/>
        <v>59622.350000000013</v>
      </c>
      <c r="G227" s="480" t="s">
        <v>47</v>
      </c>
      <c r="H227" s="479"/>
    </row>
    <row r="228" spans="1:8" x14ac:dyDescent="0.25">
      <c r="A228" s="221">
        <v>220</v>
      </c>
      <c r="B228" s="109">
        <v>45840</v>
      </c>
      <c r="C228" s="14" t="s">
        <v>800</v>
      </c>
      <c r="D228" s="16"/>
      <c r="E228" s="806">
        <v>20800</v>
      </c>
      <c r="F228" s="702">
        <f t="shared" si="4"/>
        <v>38822.350000000013</v>
      </c>
      <c r="G228" s="480" t="s">
        <v>155</v>
      </c>
      <c r="H228" s="479">
        <v>37</v>
      </c>
    </row>
    <row r="229" spans="1:8" x14ac:dyDescent="0.25">
      <c r="A229" s="221">
        <v>221</v>
      </c>
      <c r="B229" s="109">
        <v>45840</v>
      </c>
      <c r="C229" s="6" t="s">
        <v>801</v>
      </c>
      <c r="D229" s="16"/>
      <c r="E229" s="806">
        <v>25</v>
      </c>
      <c r="F229" s="702">
        <f t="shared" si="4"/>
        <v>38797.350000000013</v>
      </c>
      <c r="G229" s="480" t="s">
        <v>47</v>
      </c>
      <c r="H229" s="479"/>
    </row>
    <row r="230" spans="1:8" ht="15.75" customHeight="1" x14ac:dyDescent="0.25">
      <c r="A230" s="488">
        <v>222</v>
      </c>
      <c r="B230" s="109">
        <v>45841</v>
      </c>
      <c r="C230" s="55" t="s">
        <v>802</v>
      </c>
      <c r="D230" s="16"/>
      <c r="E230" s="807">
        <v>602</v>
      </c>
      <c r="F230" s="702">
        <f t="shared" si="4"/>
        <v>38195.350000000013</v>
      </c>
      <c r="G230" s="480" t="s">
        <v>803</v>
      </c>
      <c r="H230" s="479">
        <v>38</v>
      </c>
    </row>
    <row r="231" spans="1:8" x14ac:dyDescent="0.25">
      <c r="A231" s="221">
        <v>223</v>
      </c>
      <c r="B231" s="109">
        <v>45841</v>
      </c>
      <c r="C231" s="9" t="s">
        <v>46</v>
      </c>
      <c r="D231" s="192"/>
      <c r="E231" s="807">
        <v>7.0000000000000007E-2</v>
      </c>
      <c r="F231" s="702">
        <f t="shared" si="4"/>
        <v>38195.280000000013</v>
      </c>
      <c r="G231" s="480" t="s">
        <v>47</v>
      </c>
      <c r="H231" s="479"/>
    </row>
    <row r="232" spans="1:8" x14ac:dyDescent="0.25">
      <c r="A232" s="221">
        <v>224</v>
      </c>
      <c r="B232" s="109">
        <v>45841</v>
      </c>
      <c r="C232" s="6" t="s">
        <v>564</v>
      </c>
      <c r="D232" s="192"/>
      <c r="E232" s="807">
        <v>32.590000000000003</v>
      </c>
      <c r="F232" s="702">
        <f t="shared" si="4"/>
        <v>38162.690000000017</v>
      </c>
      <c r="G232" s="476" t="s">
        <v>47</v>
      </c>
      <c r="H232" s="479"/>
    </row>
    <row r="233" spans="1:8" x14ac:dyDescent="0.25">
      <c r="A233" s="221">
        <v>225</v>
      </c>
      <c r="B233" s="109">
        <v>45842</v>
      </c>
      <c r="C233" s="482" t="s">
        <v>804</v>
      </c>
      <c r="D233" s="192"/>
      <c r="E233" s="807">
        <v>224.61</v>
      </c>
      <c r="F233" s="702">
        <f t="shared" si="4"/>
        <v>37938.080000000016</v>
      </c>
      <c r="G233" s="476" t="s">
        <v>80</v>
      </c>
      <c r="H233" s="479">
        <v>39</v>
      </c>
    </row>
    <row r="234" spans="1:8" x14ac:dyDescent="0.25">
      <c r="A234" s="221">
        <v>226</v>
      </c>
      <c r="B234" s="109">
        <v>45845</v>
      </c>
      <c r="C234" s="9" t="s">
        <v>132</v>
      </c>
      <c r="D234" s="806">
        <v>8.86</v>
      </c>
      <c r="E234" s="16"/>
      <c r="F234" s="702">
        <f t="shared" si="4"/>
        <v>37946.940000000017</v>
      </c>
      <c r="G234" s="476" t="s">
        <v>560</v>
      </c>
      <c r="H234" s="479"/>
    </row>
    <row r="235" spans="1:8" x14ac:dyDescent="0.25">
      <c r="A235" s="221">
        <v>227</v>
      </c>
      <c r="B235" s="109">
        <v>45847</v>
      </c>
      <c r="C235" s="9" t="s">
        <v>816</v>
      </c>
      <c r="D235" s="192"/>
      <c r="E235" s="807">
        <v>300</v>
      </c>
      <c r="F235" s="702">
        <f t="shared" si="4"/>
        <v>37646.940000000017</v>
      </c>
      <c r="G235" s="476" t="s">
        <v>333</v>
      </c>
      <c r="H235" s="479"/>
    </row>
    <row r="236" spans="1:8" x14ac:dyDescent="0.25">
      <c r="A236" s="221">
        <v>54</v>
      </c>
      <c r="B236" s="109">
        <v>45705</v>
      </c>
      <c r="C236" s="6" t="s">
        <v>846</v>
      </c>
      <c r="D236" s="16"/>
      <c r="E236" s="806">
        <v>1000</v>
      </c>
      <c r="F236" s="702">
        <f t="shared" si="4"/>
        <v>36646.940000000017</v>
      </c>
      <c r="G236" s="476" t="s">
        <v>230</v>
      </c>
      <c r="H236" s="479"/>
    </row>
    <row r="237" spans="1:8" x14ac:dyDescent="0.25">
      <c r="A237" s="221">
        <v>229</v>
      </c>
      <c r="B237" s="109">
        <v>45847</v>
      </c>
      <c r="C237" s="6" t="s">
        <v>882</v>
      </c>
      <c r="D237" s="192"/>
      <c r="E237" s="807">
        <v>54.9</v>
      </c>
      <c r="F237" s="702">
        <f t="shared" si="4"/>
        <v>36592.040000000015</v>
      </c>
      <c r="G237" s="476" t="s">
        <v>805</v>
      </c>
      <c r="H237" s="479">
        <v>40</v>
      </c>
    </row>
    <row r="238" spans="1:8" x14ac:dyDescent="0.25">
      <c r="A238" s="221">
        <v>230</v>
      </c>
      <c r="B238" s="109">
        <v>45847</v>
      </c>
      <c r="C238" s="6" t="s">
        <v>46</v>
      </c>
      <c r="D238" s="192"/>
      <c r="E238" s="807">
        <v>7.0000000000000007E-2</v>
      </c>
      <c r="F238" s="702">
        <f t="shared" si="4"/>
        <v>36591.970000000016</v>
      </c>
      <c r="G238" s="476" t="s">
        <v>47</v>
      </c>
      <c r="H238" s="479"/>
    </row>
    <row r="239" spans="1:8" x14ac:dyDescent="0.25">
      <c r="A239" s="221">
        <v>231</v>
      </c>
      <c r="B239" s="109">
        <v>45847</v>
      </c>
      <c r="C239" s="9" t="s">
        <v>46</v>
      </c>
      <c r="D239" s="192"/>
      <c r="E239" s="807">
        <v>7.0000000000000007E-2</v>
      </c>
      <c r="F239" s="702">
        <f t="shared" si="4"/>
        <v>36591.900000000016</v>
      </c>
      <c r="G239" s="476" t="s">
        <v>47</v>
      </c>
      <c r="H239" s="479"/>
    </row>
    <row r="240" spans="1:8" x14ac:dyDescent="0.25">
      <c r="A240" s="221">
        <v>232</v>
      </c>
      <c r="B240" s="109">
        <v>45847</v>
      </c>
      <c r="C240" s="9" t="s">
        <v>46</v>
      </c>
      <c r="D240" s="192"/>
      <c r="E240" s="807">
        <v>7.0000000000000007E-2</v>
      </c>
      <c r="F240" s="702">
        <f t="shared" si="4"/>
        <v>36591.830000000016</v>
      </c>
      <c r="G240" s="480" t="s">
        <v>47</v>
      </c>
      <c r="H240" s="479"/>
    </row>
    <row r="241" spans="1:8" x14ac:dyDescent="0.25">
      <c r="A241" s="221">
        <v>233</v>
      </c>
      <c r="B241" s="109">
        <v>45852</v>
      </c>
      <c r="C241" s="9" t="s">
        <v>810</v>
      </c>
      <c r="D241" s="192"/>
      <c r="E241" s="807">
        <v>135.01</v>
      </c>
      <c r="F241" s="702">
        <f t="shared" si="4"/>
        <v>36456.820000000014</v>
      </c>
      <c r="G241" s="476" t="s">
        <v>154</v>
      </c>
      <c r="H241" s="479">
        <v>41</v>
      </c>
    </row>
    <row r="242" spans="1:8" x14ac:dyDescent="0.25">
      <c r="A242" s="221">
        <v>234</v>
      </c>
      <c r="B242" s="109">
        <v>45852</v>
      </c>
      <c r="C242" s="9" t="s">
        <v>46</v>
      </c>
      <c r="D242" s="192"/>
      <c r="E242" s="807">
        <v>7.0000000000000007E-2</v>
      </c>
      <c r="F242" s="702">
        <f t="shared" si="4"/>
        <v>36456.750000000015</v>
      </c>
      <c r="G242" s="476" t="s">
        <v>47</v>
      </c>
      <c r="H242" s="479"/>
    </row>
    <row r="243" spans="1:8" x14ac:dyDescent="0.25">
      <c r="A243" s="221">
        <v>235</v>
      </c>
      <c r="B243" s="175">
        <v>45852</v>
      </c>
      <c r="C243" s="14" t="s">
        <v>813</v>
      </c>
      <c r="D243" s="192"/>
      <c r="E243" s="807">
        <v>100</v>
      </c>
      <c r="F243" s="702">
        <f t="shared" si="4"/>
        <v>36356.750000000015</v>
      </c>
      <c r="G243" s="476" t="s">
        <v>333</v>
      </c>
      <c r="H243" s="479"/>
    </row>
    <row r="244" spans="1:8" x14ac:dyDescent="0.25">
      <c r="A244" s="221">
        <v>236</v>
      </c>
      <c r="B244" s="109">
        <v>45852</v>
      </c>
      <c r="C244" s="9" t="s">
        <v>46</v>
      </c>
      <c r="D244" s="16"/>
      <c r="E244" s="806">
        <v>7.0000000000000007E-2</v>
      </c>
      <c r="F244" s="702">
        <f t="shared" si="4"/>
        <v>36356.680000000015</v>
      </c>
      <c r="G244" s="476" t="s">
        <v>47</v>
      </c>
      <c r="H244" s="479"/>
    </row>
    <row r="245" spans="1:8" x14ac:dyDescent="0.25">
      <c r="A245" s="221">
        <v>237</v>
      </c>
      <c r="B245" s="175">
        <v>45852</v>
      </c>
      <c r="C245" s="14" t="s">
        <v>811</v>
      </c>
      <c r="D245" s="807">
        <v>100</v>
      </c>
      <c r="E245" s="192"/>
      <c r="F245" s="702">
        <f t="shared" si="4"/>
        <v>36456.680000000015</v>
      </c>
      <c r="G245" s="480" t="s">
        <v>814</v>
      </c>
      <c r="H245" s="479"/>
    </row>
    <row r="246" spans="1:8" x14ac:dyDescent="0.25">
      <c r="A246" s="221">
        <v>238</v>
      </c>
      <c r="B246" s="109">
        <v>45853</v>
      </c>
      <c r="C246" s="6" t="s">
        <v>817</v>
      </c>
      <c r="D246" s="807">
        <v>5623</v>
      </c>
      <c r="E246" s="192"/>
      <c r="F246" s="702">
        <f t="shared" si="4"/>
        <v>42079.680000000015</v>
      </c>
      <c r="G246" s="480" t="s">
        <v>4</v>
      </c>
      <c r="H246" s="479"/>
    </row>
    <row r="247" spans="1:8" x14ac:dyDescent="0.25">
      <c r="A247" s="221">
        <v>239</v>
      </c>
      <c r="B247" s="109">
        <v>45854</v>
      </c>
      <c r="C247" s="9" t="s">
        <v>812</v>
      </c>
      <c r="D247" s="16"/>
      <c r="E247" s="806">
        <v>174</v>
      </c>
      <c r="F247" s="702">
        <f t="shared" si="4"/>
        <v>41905.680000000015</v>
      </c>
      <c r="G247" s="480" t="s">
        <v>73</v>
      </c>
      <c r="H247" s="479"/>
    </row>
    <row r="248" spans="1:8" x14ac:dyDescent="0.25">
      <c r="A248" s="221">
        <v>240</v>
      </c>
      <c r="B248" s="109">
        <v>45854</v>
      </c>
      <c r="C248" s="9" t="s">
        <v>743</v>
      </c>
      <c r="D248" s="807">
        <v>129</v>
      </c>
      <c r="E248" s="192"/>
      <c r="F248" s="702">
        <f t="shared" si="4"/>
        <v>42034.680000000015</v>
      </c>
      <c r="G248" s="480" t="s">
        <v>320</v>
      </c>
      <c r="H248" s="479"/>
    </row>
    <row r="249" spans="1:8" x14ac:dyDescent="0.25">
      <c r="A249" s="221">
        <v>241</v>
      </c>
      <c r="B249" s="109">
        <v>45854</v>
      </c>
      <c r="C249" s="9" t="s">
        <v>588</v>
      </c>
      <c r="D249" s="16"/>
      <c r="E249" s="806">
        <v>1242.04</v>
      </c>
      <c r="F249" s="702">
        <f t="shared" si="4"/>
        <v>40792.640000000014</v>
      </c>
      <c r="G249" s="480" t="s">
        <v>57</v>
      </c>
      <c r="H249" s="479"/>
    </row>
    <row r="250" spans="1:8" x14ac:dyDescent="0.25">
      <c r="A250" s="221">
        <v>242</v>
      </c>
      <c r="B250" s="109">
        <v>45856</v>
      </c>
      <c r="C250" s="9" t="s">
        <v>743</v>
      </c>
      <c r="D250" s="807">
        <v>525</v>
      </c>
      <c r="E250" s="192"/>
      <c r="F250" s="702">
        <f t="shared" si="4"/>
        <v>41317.640000000014</v>
      </c>
      <c r="G250" s="480" t="s">
        <v>320</v>
      </c>
      <c r="H250" s="479"/>
    </row>
    <row r="251" spans="1:8" x14ac:dyDescent="0.25">
      <c r="A251" s="221">
        <v>243</v>
      </c>
      <c r="B251" s="109">
        <v>45856</v>
      </c>
      <c r="C251" s="14" t="s">
        <v>46</v>
      </c>
      <c r="D251" s="16"/>
      <c r="E251" s="806">
        <v>7.0000000000000007E-2</v>
      </c>
      <c r="F251" s="702">
        <f t="shared" si="4"/>
        <v>41317.570000000014</v>
      </c>
      <c r="G251" s="480" t="s">
        <v>47</v>
      </c>
      <c r="H251" s="479"/>
    </row>
    <row r="252" spans="1:8" x14ac:dyDescent="0.25">
      <c r="A252" s="221">
        <v>244</v>
      </c>
      <c r="B252" s="109">
        <v>45856</v>
      </c>
      <c r="C252" s="9" t="s">
        <v>818</v>
      </c>
      <c r="D252" s="16"/>
      <c r="E252" s="806">
        <v>192.41</v>
      </c>
      <c r="F252" s="702">
        <f t="shared" si="4"/>
        <v>41125.160000000011</v>
      </c>
      <c r="G252" s="480" t="s">
        <v>73</v>
      </c>
      <c r="H252" s="479">
        <v>42</v>
      </c>
    </row>
    <row r="253" spans="1:8" x14ac:dyDescent="0.25">
      <c r="A253" s="221">
        <v>245</v>
      </c>
      <c r="B253" s="109">
        <v>45856</v>
      </c>
      <c r="C253" s="9" t="s">
        <v>820</v>
      </c>
      <c r="D253" s="16"/>
      <c r="E253" s="806">
        <v>192.41</v>
      </c>
      <c r="F253" s="702">
        <f t="shared" si="4"/>
        <v>40932.750000000007</v>
      </c>
      <c r="G253" s="480" t="s">
        <v>73</v>
      </c>
      <c r="H253" s="479">
        <v>43</v>
      </c>
    </row>
    <row r="254" spans="1:8" x14ac:dyDescent="0.25">
      <c r="A254" s="221">
        <v>246</v>
      </c>
      <c r="B254" s="109">
        <v>45862</v>
      </c>
      <c r="C254" s="9" t="s">
        <v>132</v>
      </c>
      <c r="D254" s="807">
        <v>9.3000000000000007</v>
      </c>
      <c r="E254" s="192"/>
      <c r="F254" s="702">
        <f t="shared" si="4"/>
        <v>40942.05000000001</v>
      </c>
      <c r="G254" s="480" t="s">
        <v>560</v>
      </c>
      <c r="H254" s="479"/>
    </row>
    <row r="255" spans="1:8" x14ac:dyDescent="0.25">
      <c r="A255" s="221">
        <v>247</v>
      </c>
      <c r="B255" s="109">
        <v>45865</v>
      </c>
      <c r="C255" s="6" t="s">
        <v>883</v>
      </c>
      <c r="D255" s="16"/>
      <c r="E255" s="806">
        <v>2</v>
      </c>
      <c r="F255" s="702">
        <f t="shared" si="4"/>
        <v>40940.05000000001</v>
      </c>
      <c r="G255" s="480" t="s">
        <v>47</v>
      </c>
      <c r="H255" s="479"/>
    </row>
    <row r="256" spans="1:8" x14ac:dyDescent="0.25">
      <c r="A256" s="221">
        <v>248</v>
      </c>
      <c r="B256" s="109">
        <v>45866</v>
      </c>
      <c r="C256" s="4" t="s">
        <v>821</v>
      </c>
      <c r="D256" s="16"/>
      <c r="E256" s="806">
        <v>573.55999999999995</v>
      </c>
      <c r="F256" s="702">
        <f t="shared" si="4"/>
        <v>40366.490000000013</v>
      </c>
      <c r="G256" s="480" t="s">
        <v>73</v>
      </c>
      <c r="H256" s="479">
        <v>44</v>
      </c>
    </row>
    <row r="257" spans="1:11" x14ac:dyDescent="0.25">
      <c r="A257" s="221">
        <v>249</v>
      </c>
      <c r="B257" s="109">
        <v>45866</v>
      </c>
      <c r="C257" s="14" t="s">
        <v>868</v>
      </c>
      <c r="D257" s="16"/>
      <c r="E257" s="806">
        <v>538.34</v>
      </c>
      <c r="F257" s="702">
        <f t="shared" si="4"/>
        <v>39828.150000000016</v>
      </c>
      <c r="G257" s="480" t="s">
        <v>73</v>
      </c>
      <c r="H257" s="479"/>
      <c r="I257" s="15"/>
      <c r="J257" s="15"/>
      <c r="K257" s="15"/>
    </row>
    <row r="258" spans="1:11" x14ac:dyDescent="0.25">
      <c r="A258" s="221">
        <v>250</v>
      </c>
      <c r="B258" s="109">
        <v>45866</v>
      </c>
      <c r="C258" s="14" t="s">
        <v>870</v>
      </c>
      <c r="D258" s="16"/>
      <c r="E258" s="806">
        <v>738.67</v>
      </c>
      <c r="F258" s="702">
        <f t="shared" si="4"/>
        <v>39089.480000000018</v>
      </c>
      <c r="G258" s="480" t="s">
        <v>73</v>
      </c>
      <c r="H258" s="479"/>
    </row>
    <row r="259" spans="1:11" x14ac:dyDescent="0.25">
      <c r="A259" s="221">
        <v>251</v>
      </c>
      <c r="B259" s="109">
        <v>45867</v>
      </c>
      <c r="C259" s="6" t="s">
        <v>793</v>
      </c>
      <c r="D259" s="807">
        <v>250</v>
      </c>
      <c r="E259" s="192"/>
      <c r="F259" s="702">
        <f t="shared" si="4"/>
        <v>39339.480000000018</v>
      </c>
      <c r="G259" s="480" t="s">
        <v>673</v>
      </c>
      <c r="H259" s="479"/>
    </row>
    <row r="260" spans="1:11" x14ac:dyDescent="0.25">
      <c r="A260" s="221">
        <v>252</v>
      </c>
      <c r="B260" s="109">
        <v>45867</v>
      </c>
      <c r="C260" s="9" t="s">
        <v>743</v>
      </c>
      <c r="D260" s="807">
        <v>315</v>
      </c>
      <c r="E260" s="192"/>
      <c r="F260" s="702">
        <f t="shared" si="4"/>
        <v>39654.480000000018</v>
      </c>
      <c r="G260" s="480" t="s">
        <v>320</v>
      </c>
      <c r="H260" s="479"/>
    </row>
    <row r="261" spans="1:11" x14ac:dyDescent="0.25">
      <c r="A261" s="221">
        <v>253</v>
      </c>
      <c r="B261" s="109">
        <v>45868</v>
      </c>
      <c r="C261" s="933" t="s">
        <v>829</v>
      </c>
      <c r="D261" s="16"/>
      <c r="E261" s="808">
        <v>7537.5</v>
      </c>
      <c r="F261" s="702">
        <f t="shared" si="4"/>
        <v>32116.980000000018</v>
      </c>
      <c r="G261" s="480" t="s">
        <v>831</v>
      </c>
      <c r="H261" s="479"/>
    </row>
    <row r="262" spans="1:11" x14ac:dyDescent="0.25">
      <c r="A262" s="221">
        <v>254</v>
      </c>
      <c r="B262" s="109">
        <v>45868</v>
      </c>
      <c r="C262" s="9" t="s">
        <v>823</v>
      </c>
      <c r="D262" s="16"/>
      <c r="E262" s="806">
        <v>980.63</v>
      </c>
      <c r="F262" s="702">
        <f t="shared" si="4"/>
        <v>31136.350000000017</v>
      </c>
      <c r="G262" s="480" t="s">
        <v>53</v>
      </c>
      <c r="H262" s="479"/>
    </row>
    <row r="263" spans="1:11" x14ac:dyDescent="0.25">
      <c r="A263" s="221">
        <v>255</v>
      </c>
      <c r="B263" s="20">
        <v>45868</v>
      </c>
      <c r="C263" s="803" t="s">
        <v>824</v>
      </c>
      <c r="D263" s="16"/>
      <c r="E263" s="806">
        <v>300</v>
      </c>
      <c r="F263" s="702">
        <f t="shared" si="4"/>
        <v>30836.350000000017</v>
      </c>
      <c r="G263" s="480" t="s">
        <v>333</v>
      </c>
      <c r="H263" s="479"/>
    </row>
    <row r="264" spans="1:11" ht="13.5" customHeight="1" x14ac:dyDescent="0.25">
      <c r="A264" s="221">
        <v>256</v>
      </c>
      <c r="B264" s="109">
        <v>45868</v>
      </c>
      <c r="C264" s="9" t="s">
        <v>46</v>
      </c>
      <c r="D264" s="16"/>
      <c r="E264" s="807">
        <v>7.0000000000000007E-2</v>
      </c>
      <c r="F264" s="702">
        <f t="shared" si="4"/>
        <v>30836.280000000017</v>
      </c>
      <c r="G264" s="480" t="s">
        <v>47</v>
      </c>
      <c r="H264" s="479"/>
    </row>
    <row r="265" spans="1:11" x14ac:dyDescent="0.25">
      <c r="A265" s="221">
        <v>257</v>
      </c>
      <c r="B265" s="109">
        <v>45868</v>
      </c>
      <c r="C265" s="9" t="s">
        <v>825</v>
      </c>
      <c r="D265" s="192"/>
      <c r="E265" s="807">
        <v>917.31</v>
      </c>
      <c r="F265" s="702">
        <f t="shared" si="4"/>
        <v>29918.970000000016</v>
      </c>
      <c r="G265" s="480" t="s">
        <v>52</v>
      </c>
      <c r="H265" s="479"/>
    </row>
    <row r="266" spans="1:11" x14ac:dyDescent="0.25">
      <c r="A266" s="221">
        <v>258</v>
      </c>
      <c r="B266" s="109">
        <v>45868</v>
      </c>
      <c r="C266" s="6" t="s">
        <v>46</v>
      </c>
      <c r="D266" s="192"/>
      <c r="E266" s="807">
        <v>7.0000000000000007E-2</v>
      </c>
      <c r="F266" s="702">
        <f t="shared" si="4"/>
        <v>29918.900000000016</v>
      </c>
      <c r="G266" s="480" t="s">
        <v>47</v>
      </c>
      <c r="H266" s="479"/>
    </row>
    <row r="267" spans="1:11" x14ac:dyDescent="0.25">
      <c r="A267" s="221">
        <v>259</v>
      </c>
      <c r="B267" s="109">
        <v>45868</v>
      </c>
      <c r="C267" s="6" t="s">
        <v>46</v>
      </c>
      <c r="D267" s="192"/>
      <c r="E267" s="807">
        <v>7.0000000000000007E-2</v>
      </c>
      <c r="F267" s="702">
        <f t="shared" si="4"/>
        <v>29918.830000000016</v>
      </c>
      <c r="G267" s="480" t="s">
        <v>47</v>
      </c>
      <c r="H267" s="479"/>
    </row>
    <row r="268" spans="1:11" x14ac:dyDescent="0.25">
      <c r="A268" s="221">
        <v>260</v>
      </c>
      <c r="B268" s="109">
        <v>45868</v>
      </c>
      <c r="C268" s="6" t="s">
        <v>46</v>
      </c>
      <c r="D268" s="192"/>
      <c r="E268" s="807">
        <v>7.0000000000000007E-2</v>
      </c>
      <c r="F268" s="702">
        <f t="shared" si="4"/>
        <v>29918.760000000017</v>
      </c>
      <c r="G268" s="480" t="s">
        <v>47</v>
      </c>
      <c r="H268" s="479"/>
    </row>
    <row r="269" spans="1:11" x14ac:dyDescent="0.25">
      <c r="A269" s="221">
        <v>261</v>
      </c>
      <c r="B269" s="109">
        <v>45868</v>
      </c>
      <c r="C269" s="9" t="s">
        <v>46</v>
      </c>
      <c r="D269" s="192"/>
      <c r="E269" s="807">
        <v>7.0000000000000007E-2</v>
      </c>
      <c r="F269" s="702">
        <f t="shared" si="4"/>
        <v>29918.690000000017</v>
      </c>
      <c r="G269" s="480" t="s">
        <v>47</v>
      </c>
      <c r="H269" s="479"/>
    </row>
    <row r="270" spans="1:11" x14ac:dyDescent="0.25">
      <c r="A270" s="221">
        <v>262</v>
      </c>
      <c r="B270" s="109">
        <v>45868</v>
      </c>
      <c r="C270" s="6" t="s">
        <v>827</v>
      </c>
      <c r="D270" s="192"/>
      <c r="E270" s="807">
        <v>1658.66</v>
      </c>
      <c r="F270" s="702">
        <f t="shared" si="4"/>
        <v>28260.030000000017</v>
      </c>
      <c r="G270" s="476" t="s">
        <v>59</v>
      </c>
      <c r="H270" s="479"/>
    </row>
    <row r="271" spans="1:11" x14ac:dyDescent="0.25">
      <c r="A271" s="221">
        <v>263</v>
      </c>
      <c r="B271" s="109">
        <v>45869</v>
      </c>
      <c r="C271" s="6" t="s">
        <v>766</v>
      </c>
      <c r="D271" s="806">
        <v>350</v>
      </c>
      <c r="E271" s="16"/>
      <c r="F271" s="702">
        <f t="shared" si="4"/>
        <v>28610.030000000017</v>
      </c>
      <c r="G271" s="476" t="s">
        <v>106</v>
      </c>
      <c r="H271" s="479"/>
    </row>
    <row r="272" spans="1:11" x14ac:dyDescent="0.25">
      <c r="A272" s="221">
        <v>264</v>
      </c>
      <c r="B272" s="109">
        <v>45869</v>
      </c>
      <c r="C272" s="6" t="s">
        <v>880</v>
      </c>
      <c r="D272" s="192"/>
      <c r="E272" s="807">
        <v>54.9</v>
      </c>
      <c r="F272" s="702">
        <f t="shared" si="4"/>
        <v>28555.130000000016</v>
      </c>
      <c r="G272" s="476" t="s">
        <v>805</v>
      </c>
      <c r="H272" s="479">
        <v>45</v>
      </c>
    </row>
    <row r="273" spans="1:8" x14ac:dyDescent="0.25">
      <c r="A273" s="221">
        <v>265</v>
      </c>
      <c r="B273" s="109">
        <v>45869</v>
      </c>
      <c r="C273" s="6" t="s">
        <v>46</v>
      </c>
      <c r="D273" s="192"/>
      <c r="E273" s="807">
        <v>7.0000000000000007E-2</v>
      </c>
      <c r="F273" s="702">
        <f t="shared" si="4"/>
        <v>28555.060000000016</v>
      </c>
      <c r="G273" s="476" t="s">
        <v>47</v>
      </c>
      <c r="H273" s="479"/>
    </row>
    <row r="274" spans="1:8" x14ac:dyDescent="0.25">
      <c r="A274" s="221">
        <v>266</v>
      </c>
      <c r="B274" s="109">
        <v>45869</v>
      </c>
      <c r="C274" s="55" t="s">
        <v>828</v>
      </c>
      <c r="D274" s="192"/>
      <c r="E274" s="807">
        <v>602</v>
      </c>
      <c r="F274" s="702">
        <f t="shared" si="4"/>
        <v>27953.060000000016</v>
      </c>
      <c r="G274" s="476" t="s">
        <v>803</v>
      </c>
      <c r="H274" s="479">
        <v>46</v>
      </c>
    </row>
    <row r="275" spans="1:8" ht="19.5" x14ac:dyDescent="0.25">
      <c r="A275" s="221"/>
      <c r="B275" s="109"/>
      <c r="C275" s="939" t="s">
        <v>102</v>
      </c>
      <c r="D275" s="192"/>
      <c r="E275" s="16">
        <v>0</v>
      </c>
      <c r="F275" s="917">
        <f t="shared" ref="F275:F308" si="5">IF(OR(ISNUMBER(D275),ISNUMBER(E275)),SUM(F274+D275-E275)," ")</f>
        <v>27953.060000000016</v>
      </c>
      <c r="G275" s="476"/>
      <c r="H275" s="479"/>
    </row>
    <row r="276" spans="1:8" x14ac:dyDescent="0.25">
      <c r="A276" s="221">
        <v>267</v>
      </c>
      <c r="B276" s="109">
        <v>45870</v>
      </c>
      <c r="C276" s="9" t="s">
        <v>743</v>
      </c>
      <c r="D276" s="806">
        <v>750</v>
      </c>
      <c r="E276" s="16"/>
      <c r="F276" s="702">
        <f t="shared" si="5"/>
        <v>28703.060000000016</v>
      </c>
      <c r="G276" s="476" t="s">
        <v>320</v>
      </c>
      <c r="H276" s="479"/>
    </row>
    <row r="277" spans="1:8" x14ac:dyDescent="0.25">
      <c r="A277" s="221">
        <v>268</v>
      </c>
      <c r="B277" s="109">
        <v>45871</v>
      </c>
      <c r="C277" s="9" t="s">
        <v>832</v>
      </c>
      <c r="D277" s="192"/>
      <c r="E277" s="807">
        <v>42.49</v>
      </c>
      <c r="F277" s="702">
        <f t="shared" si="5"/>
        <v>28660.570000000014</v>
      </c>
      <c r="G277" s="476" t="s">
        <v>154</v>
      </c>
      <c r="H277" s="479">
        <v>47</v>
      </c>
    </row>
    <row r="278" spans="1:8" x14ac:dyDescent="0.25">
      <c r="A278" s="221">
        <v>269</v>
      </c>
      <c r="B278" s="109">
        <v>45871</v>
      </c>
      <c r="C278" s="9" t="s">
        <v>46</v>
      </c>
      <c r="D278" s="16"/>
      <c r="E278" s="806">
        <v>1.3</v>
      </c>
      <c r="F278" s="702">
        <f t="shared" si="5"/>
        <v>28659.270000000015</v>
      </c>
      <c r="G278" s="480" t="s">
        <v>47</v>
      </c>
      <c r="H278" s="479"/>
    </row>
    <row r="279" spans="1:8" x14ac:dyDescent="0.25">
      <c r="A279" s="221">
        <v>270</v>
      </c>
      <c r="B279" s="109">
        <v>45876</v>
      </c>
      <c r="C279" s="9" t="s">
        <v>132</v>
      </c>
      <c r="D279" s="807">
        <v>8.86</v>
      </c>
      <c r="E279" s="192"/>
      <c r="F279" s="702">
        <f t="shared" si="5"/>
        <v>28668.130000000016</v>
      </c>
      <c r="G279" s="480" t="s">
        <v>560</v>
      </c>
      <c r="H279" s="479"/>
    </row>
    <row r="280" spans="1:8" x14ac:dyDescent="0.25">
      <c r="A280" s="221">
        <v>271</v>
      </c>
      <c r="B280" s="109">
        <v>45889</v>
      </c>
      <c r="C280" s="14" t="s">
        <v>588</v>
      </c>
      <c r="D280" s="16"/>
      <c r="E280" s="806">
        <v>886.72</v>
      </c>
      <c r="F280" s="702">
        <f t="shared" si="5"/>
        <v>27781.410000000014</v>
      </c>
      <c r="G280" s="480" t="s">
        <v>57</v>
      </c>
      <c r="H280" s="479"/>
    </row>
    <row r="281" spans="1:8" x14ac:dyDescent="0.25">
      <c r="A281" s="221">
        <v>272</v>
      </c>
      <c r="B281" s="109">
        <v>45894</v>
      </c>
      <c r="C281" s="9" t="s">
        <v>132</v>
      </c>
      <c r="D281" s="807">
        <v>9.3000000000000007</v>
      </c>
      <c r="E281" s="806"/>
      <c r="F281" s="702">
        <f t="shared" si="5"/>
        <v>27790.710000000014</v>
      </c>
      <c r="G281" s="480" t="s">
        <v>560</v>
      </c>
      <c r="H281" s="479"/>
    </row>
    <row r="282" spans="1:8" x14ac:dyDescent="0.25">
      <c r="A282" s="221">
        <v>273</v>
      </c>
      <c r="B282" s="109">
        <v>45894</v>
      </c>
      <c r="C282" s="6" t="s">
        <v>883</v>
      </c>
      <c r="D282" s="16"/>
      <c r="E282" s="806">
        <v>2</v>
      </c>
      <c r="F282" s="702">
        <f t="shared" si="5"/>
        <v>27788.710000000014</v>
      </c>
      <c r="G282" s="480" t="s">
        <v>47</v>
      </c>
      <c r="H282" s="479"/>
    </row>
    <row r="283" spans="1:8" x14ac:dyDescent="0.25">
      <c r="A283" s="221">
        <v>274</v>
      </c>
      <c r="B283" s="109">
        <v>45898</v>
      </c>
      <c r="C283" s="6" t="s">
        <v>793</v>
      </c>
      <c r="D283" s="807">
        <v>250</v>
      </c>
      <c r="E283" s="192"/>
      <c r="F283" s="702">
        <f t="shared" si="5"/>
        <v>28038.710000000014</v>
      </c>
      <c r="G283" s="476" t="s">
        <v>673</v>
      </c>
      <c r="H283" s="479"/>
    </row>
    <row r="284" spans="1:8" x14ac:dyDescent="0.25">
      <c r="A284" s="221">
        <v>275</v>
      </c>
      <c r="B284" s="109">
        <v>45898</v>
      </c>
      <c r="C284" s="6" t="s">
        <v>833</v>
      </c>
      <c r="D284" s="807">
        <v>270</v>
      </c>
      <c r="E284" s="192"/>
      <c r="F284" s="702">
        <f t="shared" si="5"/>
        <v>28308.710000000014</v>
      </c>
      <c r="G284" s="476" t="s">
        <v>322</v>
      </c>
      <c r="H284" s="479"/>
    </row>
    <row r="285" spans="1:8" ht="19.5" customHeight="1" x14ac:dyDescent="0.4">
      <c r="A285" s="221"/>
      <c r="B285" s="109"/>
      <c r="C285" s="940" t="s">
        <v>104</v>
      </c>
      <c r="D285" s="16"/>
      <c r="E285" s="16">
        <v>0</v>
      </c>
      <c r="F285" s="471">
        <f t="shared" si="5"/>
        <v>28308.710000000014</v>
      </c>
      <c r="G285" s="476"/>
      <c r="H285" s="479"/>
    </row>
    <row r="286" spans="1:8" x14ac:dyDescent="0.25">
      <c r="A286" s="221">
        <v>276</v>
      </c>
      <c r="B286" s="109">
        <v>45901</v>
      </c>
      <c r="C286" s="9" t="s">
        <v>837</v>
      </c>
      <c r="D286" s="16"/>
      <c r="E286" s="806">
        <v>683.59</v>
      </c>
      <c r="F286" s="702">
        <f t="shared" si="5"/>
        <v>27625.120000000014</v>
      </c>
      <c r="G286" s="476" t="s">
        <v>80</v>
      </c>
      <c r="H286" s="479">
        <v>48</v>
      </c>
    </row>
    <row r="287" spans="1:8" x14ac:dyDescent="0.25">
      <c r="A287" s="221">
        <v>277</v>
      </c>
      <c r="B287" s="109">
        <v>45901</v>
      </c>
      <c r="C287" s="487" t="s">
        <v>46</v>
      </c>
      <c r="D287" s="16"/>
      <c r="E287" s="806">
        <v>1.3</v>
      </c>
      <c r="F287" s="702">
        <f t="shared" si="5"/>
        <v>27623.820000000014</v>
      </c>
      <c r="G287" s="480" t="s">
        <v>47</v>
      </c>
      <c r="H287" s="479"/>
    </row>
    <row r="288" spans="1:8" x14ac:dyDescent="0.25">
      <c r="A288" s="221">
        <v>278</v>
      </c>
      <c r="B288" s="109">
        <v>45903</v>
      </c>
      <c r="C288" s="803" t="s">
        <v>841</v>
      </c>
      <c r="D288" s="16"/>
      <c r="E288" s="806">
        <v>300</v>
      </c>
      <c r="F288" s="702">
        <f t="shared" si="5"/>
        <v>27323.820000000014</v>
      </c>
      <c r="G288" s="480" t="s">
        <v>333</v>
      </c>
      <c r="H288" s="479"/>
    </row>
    <row r="289" spans="1:8" x14ac:dyDescent="0.25">
      <c r="A289" s="221">
        <v>279</v>
      </c>
      <c r="B289" s="109">
        <v>45903</v>
      </c>
      <c r="C289" s="9" t="s">
        <v>46</v>
      </c>
      <c r="D289" s="16"/>
      <c r="E289" s="806">
        <v>7.0000000000000007E-2</v>
      </c>
      <c r="F289" s="702">
        <f t="shared" si="5"/>
        <v>27323.750000000015</v>
      </c>
      <c r="G289" s="480" t="s">
        <v>47</v>
      </c>
      <c r="H289" s="479"/>
    </row>
    <row r="290" spans="1:8" x14ac:dyDescent="0.25">
      <c r="A290" s="221">
        <v>280</v>
      </c>
      <c r="B290" s="109">
        <v>45903</v>
      </c>
      <c r="C290" s="9" t="s">
        <v>834</v>
      </c>
      <c r="D290" s="16"/>
      <c r="E290" s="806">
        <v>968.8</v>
      </c>
      <c r="F290" s="702">
        <f t="shared" si="5"/>
        <v>26354.950000000015</v>
      </c>
      <c r="G290" s="480" t="s">
        <v>53</v>
      </c>
      <c r="H290" s="479"/>
    </row>
    <row r="291" spans="1:8" x14ac:dyDescent="0.25">
      <c r="A291" s="221">
        <v>281</v>
      </c>
      <c r="B291" s="109">
        <v>45903</v>
      </c>
      <c r="C291" s="9" t="s">
        <v>835</v>
      </c>
      <c r="D291" s="16"/>
      <c r="E291" s="806">
        <v>773.07</v>
      </c>
      <c r="F291" s="702">
        <f t="shared" si="5"/>
        <v>25581.880000000016</v>
      </c>
      <c r="G291" s="480" t="s">
        <v>52</v>
      </c>
      <c r="H291" s="479"/>
    </row>
    <row r="292" spans="1:8" x14ac:dyDescent="0.25">
      <c r="A292" s="221">
        <v>282</v>
      </c>
      <c r="B292" s="109">
        <v>45903</v>
      </c>
      <c r="C292" s="14" t="s">
        <v>46</v>
      </c>
      <c r="D292" s="16"/>
      <c r="E292" s="806">
        <v>7.0000000000000007E-2</v>
      </c>
      <c r="F292" s="702">
        <f t="shared" si="5"/>
        <v>25581.810000000016</v>
      </c>
      <c r="G292" s="480" t="s">
        <v>47</v>
      </c>
      <c r="H292" s="479"/>
    </row>
    <row r="293" spans="1:8" x14ac:dyDescent="0.25">
      <c r="A293" s="221">
        <v>283</v>
      </c>
      <c r="B293" s="109">
        <v>45903</v>
      </c>
      <c r="C293" s="482" t="s">
        <v>46</v>
      </c>
      <c r="D293" s="16"/>
      <c r="E293" s="806">
        <v>7.0000000000000007E-2</v>
      </c>
      <c r="F293" s="702">
        <f t="shared" si="5"/>
        <v>25581.740000000016</v>
      </c>
      <c r="G293" s="480" t="s">
        <v>47</v>
      </c>
      <c r="H293" s="479"/>
    </row>
    <row r="294" spans="1:8" x14ac:dyDescent="0.25">
      <c r="A294" s="221">
        <v>284</v>
      </c>
      <c r="B294" s="109">
        <v>45905</v>
      </c>
      <c r="C294" s="9" t="s">
        <v>132</v>
      </c>
      <c r="D294" s="807">
        <v>8.86</v>
      </c>
      <c r="E294" s="192"/>
      <c r="F294" s="702">
        <f t="shared" si="5"/>
        <v>25590.600000000017</v>
      </c>
      <c r="G294" s="480" t="s">
        <v>560</v>
      </c>
      <c r="H294" s="479"/>
    </row>
    <row r="295" spans="1:8" x14ac:dyDescent="0.25">
      <c r="A295" s="221">
        <v>285</v>
      </c>
      <c r="B295" s="109">
        <v>45906</v>
      </c>
      <c r="C295" s="9" t="s">
        <v>836</v>
      </c>
      <c r="D295" s="16"/>
      <c r="E295" s="806">
        <v>47.34</v>
      </c>
      <c r="F295" s="702">
        <f t="shared" si="5"/>
        <v>25543.260000000017</v>
      </c>
      <c r="G295" s="480" t="s">
        <v>154</v>
      </c>
      <c r="H295" s="479">
        <v>49</v>
      </c>
    </row>
    <row r="296" spans="1:8" x14ac:dyDescent="0.25">
      <c r="A296" s="221">
        <v>286</v>
      </c>
      <c r="B296" s="109">
        <v>45906</v>
      </c>
      <c r="C296" s="9" t="s">
        <v>46</v>
      </c>
      <c r="D296" s="16"/>
      <c r="E296" s="806">
        <v>1.3</v>
      </c>
      <c r="F296" s="702">
        <f t="shared" si="5"/>
        <v>25541.960000000017</v>
      </c>
      <c r="G296" s="480" t="s">
        <v>47</v>
      </c>
      <c r="H296" s="479"/>
    </row>
    <row r="297" spans="1:8" x14ac:dyDescent="0.25">
      <c r="A297" s="221">
        <v>287</v>
      </c>
      <c r="B297" s="109">
        <v>45908</v>
      </c>
      <c r="C297" s="6" t="s">
        <v>743</v>
      </c>
      <c r="D297" s="807">
        <v>260</v>
      </c>
      <c r="E297" s="192"/>
      <c r="F297" s="702">
        <f t="shared" si="5"/>
        <v>25801.960000000017</v>
      </c>
      <c r="G297" s="480" t="s">
        <v>320</v>
      </c>
      <c r="H297" s="479"/>
    </row>
    <row r="298" spans="1:8" x14ac:dyDescent="0.25">
      <c r="A298" s="221">
        <v>288</v>
      </c>
      <c r="B298" s="109">
        <v>45908</v>
      </c>
      <c r="C298" s="9" t="s">
        <v>743</v>
      </c>
      <c r="D298" s="807">
        <v>10</v>
      </c>
      <c r="E298" s="192"/>
      <c r="F298" s="702">
        <f t="shared" si="5"/>
        <v>25811.960000000017</v>
      </c>
      <c r="G298" s="480" t="s">
        <v>320</v>
      </c>
      <c r="H298" s="479"/>
    </row>
    <row r="299" spans="1:8" x14ac:dyDescent="0.25">
      <c r="A299" s="221">
        <v>289</v>
      </c>
      <c r="B299" s="109">
        <v>45909</v>
      </c>
      <c r="C299" s="6" t="s">
        <v>766</v>
      </c>
      <c r="D299" s="807">
        <v>350</v>
      </c>
      <c r="E299" s="192"/>
      <c r="F299" s="702">
        <f t="shared" si="5"/>
        <v>26161.960000000017</v>
      </c>
      <c r="G299" s="480" t="s">
        <v>106</v>
      </c>
      <c r="H299" s="479"/>
    </row>
    <row r="300" spans="1:8" x14ac:dyDescent="0.25">
      <c r="A300" s="221">
        <v>290</v>
      </c>
      <c r="B300" s="109">
        <v>45915</v>
      </c>
      <c r="C300" s="9" t="s">
        <v>838</v>
      </c>
      <c r="D300" s="16"/>
      <c r="E300" s="806">
        <v>240.5</v>
      </c>
      <c r="F300" s="702">
        <f t="shared" si="5"/>
        <v>25921.460000000017</v>
      </c>
      <c r="G300" s="480" t="s">
        <v>73</v>
      </c>
      <c r="H300" s="479">
        <v>50</v>
      </c>
    </row>
    <row r="301" spans="1:8" x14ac:dyDescent="0.25">
      <c r="A301" s="221">
        <v>291</v>
      </c>
      <c r="B301" s="109">
        <v>45915</v>
      </c>
      <c r="C301" s="9" t="s">
        <v>46</v>
      </c>
      <c r="D301" s="16"/>
      <c r="E301" s="806">
        <v>7.0000000000000007E-2</v>
      </c>
      <c r="F301" s="702">
        <f t="shared" si="5"/>
        <v>25921.390000000018</v>
      </c>
      <c r="G301" s="480" t="s">
        <v>47</v>
      </c>
      <c r="H301" s="479"/>
    </row>
    <row r="302" spans="1:8" x14ac:dyDescent="0.25">
      <c r="A302" s="221">
        <v>292</v>
      </c>
      <c r="B302" s="109">
        <v>45915</v>
      </c>
      <c r="C302" s="6" t="s">
        <v>839</v>
      </c>
      <c r="D302" s="807">
        <v>1000</v>
      </c>
      <c r="E302" s="192"/>
      <c r="F302" s="702">
        <f t="shared" si="5"/>
        <v>26921.390000000018</v>
      </c>
      <c r="G302" s="480" t="s">
        <v>320</v>
      </c>
      <c r="H302" s="479"/>
    </row>
    <row r="303" spans="1:8" x14ac:dyDescent="0.25">
      <c r="A303" s="221">
        <v>293</v>
      </c>
      <c r="B303" s="109">
        <v>45916</v>
      </c>
      <c r="C303" s="9" t="s">
        <v>840</v>
      </c>
      <c r="D303" s="16"/>
      <c r="E303" s="806">
        <v>174</v>
      </c>
      <c r="F303" s="702">
        <f t="shared" si="5"/>
        <v>26747.390000000018</v>
      </c>
      <c r="G303" s="480" t="s">
        <v>73</v>
      </c>
      <c r="H303" s="479"/>
    </row>
    <row r="304" spans="1:8" x14ac:dyDescent="0.25">
      <c r="A304" s="221">
        <v>294</v>
      </c>
      <c r="B304" s="109">
        <v>45916</v>
      </c>
      <c r="C304" s="9" t="s">
        <v>743</v>
      </c>
      <c r="D304" s="807">
        <v>473</v>
      </c>
      <c r="E304" s="192"/>
      <c r="F304" s="702">
        <f t="shared" si="5"/>
        <v>27220.390000000018</v>
      </c>
      <c r="G304" s="480" t="s">
        <v>320</v>
      </c>
      <c r="H304" s="479"/>
    </row>
    <row r="305" spans="1:8" ht="15" customHeight="1" x14ac:dyDescent="0.25">
      <c r="A305" s="221">
        <v>295</v>
      </c>
      <c r="B305" s="109">
        <v>45916</v>
      </c>
      <c r="C305" s="14" t="s">
        <v>588</v>
      </c>
      <c r="D305" s="16"/>
      <c r="E305" s="807">
        <v>813.34</v>
      </c>
      <c r="F305" s="702">
        <f t="shared" si="5"/>
        <v>26407.050000000017</v>
      </c>
      <c r="G305" s="480" t="s">
        <v>57</v>
      </c>
      <c r="H305" s="479"/>
    </row>
    <row r="306" spans="1:8" x14ac:dyDescent="0.25">
      <c r="A306" s="221">
        <v>296</v>
      </c>
      <c r="B306" s="109">
        <v>45917</v>
      </c>
      <c r="C306" s="6" t="s">
        <v>46</v>
      </c>
      <c r="D306" s="192"/>
      <c r="E306" s="807">
        <v>7.0000000000000007E-2</v>
      </c>
      <c r="F306" s="702">
        <f t="shared" si="5"/>
        <v>26406.980000000018</v>
      </c>
      <c r="G306" s="480" t="s">
        <v>47</v>
      </c>
      <c r="H306" s="479"/>
    </row>
    <row r="307" spans="1:8" x14ac:dyDescent="0.25">
      <c r="A307" s="221">
        <v>297</v>
      </c>
      <c r="B307" s="109">
        <v>45917</v>
      </c>
      <c r="C307" s="6" t="s">
        <v>881</v>
      </c>
      <c r="D307" s="192"/>
      <c r="E307" s="807">
        <v>54.9</v>
      </c>
      <c r="F307" s="702">
        <f t="shared" si="5"/>
        <v>26352.080000000016</v>
      </c>
      <c r="G307" s="476" t="s">
        <v>805</v>
      </c>
      <c r="H307" s="479">
        <v>51</v>
      </c>
    </row>
    <row r="308" spans="1:8" x14ac:dyDescent="0.25">
      <c r="A308" s="213">
        <v>15</v>
      </c>
      <c r="B308" s="217">
        <v>45666</v>
      </c>
      <c r="C308" s="6" t="s">
        <v>845</v>
      </c>
      <c r="D308" s="474"/>
      <c r="E308" s="805">
        <v>2000</v>
      </c>
      <c r="F308" s="702">
        <f t="shared" si="5"/>
        <v>24352.080000000016</v>
      </c>
      <c r="G308" s="476" t="s">
        <v>230</v>
      </c>
      <c r="H308" s="473"/>
    </row>
    <row r="309" spans="1:8" x14ac:dyDescent="0.25">
      <c r="A309" s="221">
        <v>299</v>
      </c>
      <c r="B309" s="109">
        <v>45917</v>
      </c>
      <c r="C309" s="9" t="s">
        <v>46</v>
      </c>
      <c r="D309" s="16"/>
      <c r="E309" s="806">
        <v>7.0000000000000007E-2</v>
      </c>
      <c r="F309" s="702">
        <f t="shared" ref="F309:F317" si="6">IF(OR(ISNUMBER(D309),ISNUMBER(E309)),SUM(F308+D309-E309)," ")</f>
        <v>24352.010000000017</v>
      </c>
      <c r="G309" s="476" t="s">
        <v>47</v>
      </c>
      <c r="H309" s="479"/>
    </row>
    <row r="310" spans="1:8" x14ac:dyDescent="0.25">
      <c r="A310" s="221">
        <v>300</v>
      </c>
      <c r="B310" s="109">
        <v>45917</v>
      </c>
      <c r="C310" s="9" t="s">
        <v>46</v>
      </c>
      <c r="D310" s="16"/>
      <c r="E310" s="806">
        <v>7.0000000000000007E-2</v>
      </c>
      <c r="F310" s="702">
        <f t="shared" si="6"/>
        <v>24351.940000000017</v>
      </c>
      <c r="G310" s="476" t="s">
        <v>47</v>
      </c>
      <c r="H310" s="479"/>
    </row>
    <row r="311" spans="1:8" x14ac:dyDescent="0.25">
      <c r="A311" s="221">
        <v>301</v>
      </c>
      <c r="B311" s="109">
        <v>45917</v>
      </c>
      <c r="C311" s="9" t="s">
        <v>842</v>
      </c>
      <c r="D311" s="16"/>
      <c r="E311" s="806">
        <v>1125</v>
      </c>
      <c r="F311" s="702">
        <f t="shared" si="6"/>
        <v>23226.940000000017</v>
      </c>
      <c r="G311" s="476" t="s">
        <v>45</v>
      </c>
      <c r="H311" s="479">
        <v>52</v>
      </c>
    </row>
    <row r="312" spans="1:8" x14ac:dyDescent="0.25">
      <c r="A312" s="221">
        <v>302</v>
      </c>
      <c r="B312" s="253">
        <v>45918</v>
      </c>
      <c r="C312" s="9" t="s">
        <v>743</v>
      </c>
      <c r="D312" s="807">
        <v>480</v>
      </c>
      <c r="E312" s="192"/>
      <c r="F312" s="702">
        <f t="shared" si="6"/>
        <v>23706.940000000017</v>
      </c>
      <c r="G312" s="476" t="s">
        <v>320</v>
      </c>
      <c r="H312" s="479"/>
    </row>
    <row r="313" spans="1:8" x14ac:dyDescent="0.25">
      <c r="A313" s="221">
        <v>303</v>
      </c>
      <c r="B313" s="109">
        <v>45922</v>
      </c>
      <c r="C313" s="6" t="s">
        <v>850</v>
      </c>
      <c r="D313" s="807">
        <v>6775</v>
      </c>
      <c r="E313" s="192"/>
      <c r="F313" s="702">
        <f t="shared" si="6"/>
        <v>30481.940000000017</v>
      </c>
      <c r="G313" s="480" t="s">
        <v>4</v>
      </c>
      <c r="H313" s="479"/>
    </row>
    <row r="314" spans="1:8" x14ac:dyDescent="0.25">
      <c r="A314" s="221">
        <v>304</v>
      </c>
      <c r="B314" s="109">
        <v>45925</v>
      </c>
      <c r="C314" s="6" t="s">
        <v>727</v>
      </c>
      <c r="D314" s="807">
        <v>1250</v>
      </c>
      <c r="E314" s="192"/>
      <c r="F314" s="702">
        <f t="shared" si="6"/>
        <v>31731.940000000017</v>
      </c>
      <c r="G314" s="480" t="s">
        <v>153</v>
      </c>
      <c r="H314" s="479"/>
    </row>
    <row r="315" spans="1:8" ht="16.5" customHeight="1" x14ac:dyDescent="0.25">
      <c r="A315" s="221">
        <v>305</v>
      </c>
      <c r="B315" s="109">
        <v>45925</v>
      </c>
      <c r="C315" s="9" t="s">
        <v>132</v>
      </c>
      <c r="D315" s="807">
        <v>9.3000000000000007</v>
      </c>
      <c r="E315" s="16"/>
      <c r="F315" s="702">
        <f t="shared" si="6"/>
        <v>31741.240000000016</v>
      </c>
      <c r="G315" s="480" t="s">
        <v>560</v>
      </c>
      <c r="H315" s="479"/>
    </row>
    <row r="316" spans="1:8" x14ac:dyDescent="0.25">
      <c r="A316" s="221">
        <v>306</v>
      </c>
      <c r="B316" s="109">
        <v>45926</v>
      </c>
      <c r="C316" s="9" t="s">
        <v>743</v>
      </c>
      <c r="D316" s="806">
        <v>379</v>
      </c>
      <c r="E316" s="16"/>
      <c r="F316" s="702">
        <f t="shared" si="6"/>
        <v>32120.240000000016</v>
      </c>
      <c r="G316" s="480" t="s">
        <v>320</v>
      </c>
      <c r="H316" s="479"/>
    </row>
    <row r="317" spans="1:8" x14ac:dyDescent="0.25">
      <c r="A317" s="221">
        <v>307</v>
      </c>
      <c r="B317" s="109">
        <v>45926</v>
      </c>
      <c r="C317" s="6" t="s">
        <v>743</v>
      </c>
      <c r="D317" s="806">
        <v>890</v>
      </c>
      <c r="E317" s="16"/>
      <c r="F317" s="702">
        <f t="shared" si="6"/>
        <v>33010.24000000002</v>
      </c>
      <c r="G317" s="480" t="s">
        <v>320</v>
      </c>
      <c r="H317" s="479"/>
    </row>
    <row r="318" spans="1:8" x14ac:dyDescent="0.25">
      <c r="A318" s="221">
        <v>308</v>
      </c>
      <c r="B318" s="109">
        <v>45927</v>
      </c>
      <c r="C318" s="6" t="s">
        <v>883</v>
      </c>
      <c r="D318" s="955"/>
      <c r="E318" s="807">
        <v>2</v>
      </c>
      <c r="F318" s="702">
        <f>IF(OR(ISNUMBER(D318),ISNUMBER(E318)),SUM(F317+D318-E318)," ")</f>
        <v>33008.24000000002</v>
      </c>
      <c r="G318" s="476" t="s">
        <v>47</v>
      </c>
      <c r="H318" s="479"/>
    </row>
    <row r="319" spans="1:8" x14ac:dyDescent="0.25">
      <c r="A319" s="221">
        <v>309</v>
      </c>
      <c r="B319" s="109">
        <v>45929</v>
      </c>
      <c r="C319" s="9" t="s">
        <v>860</v>
      </c>
      <c r="D319" s="806">
        <v>350</v>
      </c>
      <c r="E319" s="16"/>
      <c r="F319" s="702">
        <f t="shared" ref="F319:F382" si="7">IF(OR(ISNUMBER(D319),ISNUMBER(E319)),SUM(F318+D319-E319)," ")</f>
        <v>33358.24000000002</v>
      </c>
      <c r="G319" s="476" t="s">
        <v>320</v>
      </c>
      <c r="H319" s="479"/>
    </row>
    <row r="320" spans="1:8" x14ac:dyDescent="0.25">
      <c r="A320" s="221">
        <v>310</v>
      </c>
      <c r="B320" s="109">
        <v>45929</v>
      </c>
      <c r="C320" s="9" t="s">
        <v>871</v>
      </c>
      <c r="D320" s="919"/>
      <c r="E320" s="807">
        <v>1300</v>
      </c>
      <c r="F320" s="702">
        <f t="shared" si="7"/>
        <v>32058.24000000002</v>
      </c>
      <c r="G320" s="476" t="s">
        <v>82</v>
      </c>
      <c r="H320" s="479"/>
    </row>
    <row r="321" spans="1:8" x14ac:dyDescent="0.25">
      <c r="A321" s="221">
        <v>311</v>
      </c>
      <c r="B321" s="109">
        <v>45930</v>
      </c>
      <c r="C321" s="9" t="s">
        <v>861</v>
      </c>
      <c r="D321" s="806">
        <v>225</v>
      </c>
      <c r="E321" s="16"/>
      <c r="F321" s="702">
        <f t="shared" si="7"/>
        <v>32283.24000000002</v>
      </c>
      <c r="G321" s="476" t="s">
        <v>320</v>
      </c>
      <c r="H321" s="479"/>
    </row>
    <row r="322" spans="1:8" ht="19.5" x14ac:dyDescent="0.4">
      <c r="A322" s="221"/>
      <c r="B322" s="109"/>
      <c r="C322" s="956" t="s">
        <v>110</v>
      </c>
      <c r="D322" s="192"/>
      <c r="E322" s="16">
        <v>0</v>
      </c>
      <c r="F322" s="471">
        <f t="shared" si="7"/>
        <v>32283.24000000002</v>
      </c>
      <c r="G322" s="476"/>
      <c r="H322" s="479"/>
    </row>
    <row r="323" spans="1:8" x14ac:dyDescent="0.25">
      <c r="A323" s="221">
        <v>312</v>
      </c>
      <c r="B323" s="109">
        <v>45931</v>
      </c>
      <c r="C323" s="803" t="s">
        <v>862</v>
      </c>
      <c r="D323" s="192"/>
      <c r="E323" s="16">
        <v>300</v>
      </c>
      <c r="F323" s="702">
        <f t="shared" si="7"/>
        <v>31983.24000000002</v>
      </c>
      <c r="G323" s="476" t="s">
        <v>333</v>
      </c>
      <c r="H323" s="479"/>
    </row>
    <row r="324" spans="1:8" x14ac:dyDescent="0.25">
      <c r="A324" s="221">
        <v>313</v>
      </c>
      <c r="B324" s="109">
        <v>45931</v>
      </c>
      <c r="C324" s="803" t="s">
        <v>46</v>
      </c>
      <c r="D324" s="192"/>
      <c r="E324" s="16">
        <v>7.0000000000000007E-2</v>
      </c>
      <c r="F324" s="702">
        <f t="shared" si="7"/>
        <v>31983.17000000002</v>
      </c>
      <c r="G324" s="476" t="s">
        <v>47</v>
      </c>
      <c r="H324" s="479"/>
    </row>
    <row r="325" spans="1:8" x14ac:dyDescent="0.25">
      <c r="A325" s="221">
        <v>314</v>
      </c>
      <c r="B325" s="109">
        <v>45931</v>
      </c>
      <c r="C325" s="55" t="s">
        <v>865</v>
      </c>
      <c r="D325" s="192"/>
      <c r="E325" s="16">
        <v>682</v>
      </c>
      <c r="F325" s="702">
        <f t="shared" si="7"/>
        <v>31301.17000000002</v>
      </c>
      <c r="G325" s="476" t="s">
        <v>803</v>
      </c>
      <c r="H325" s="479">
        <v>53</v>
      </c>
    </row>
    <row r="326" spans="1:8" x14ac:dyDescent="0.25">
      <c r="A326" s="221">
        <v>315</v>
      </c>
      <c r="B326" s="109">
        <v>45931</v>
      </c>
      <c r="C326" s="9" t="s">
        <v>46</v>
      </c>
      <c r="D326" s="192"/>
      <c r="E326" s="16">
        <v>7.0000000000000007E-2</v>
      </c>
      <c r="F326" s="702">
        <f t="shared" si="7"/>
        <v>31301.10000000002</v>
      </c>
      <c r="G326" s="476" t="s">
        <v>47</v>
      </c>
      <c r="H326" s="479"/>
    </row>
    <row r="327" spans="1:8" x14ac:dyDescent="0.25">
      <c r="A327" s="221">
        <v>316</v>
      </c>
      <c r="B327" s="109">
        <v>45931</v>
      </c>
      <c r="C327" s="9" t="s">
        <v>864</v>
      </c>
      <c r="D327" s="192"/>
      <c r="E327" s="16">
        <v>908.65</v>
      </c>
      <c r="F327" s="702">
        <f t="shared" si="7"/>
        <v>30392.450000000019</v>
      </c>
      <c r="G327" s="489" t="s">
        <v>52</v>
      </c>
      <c r="H327" s="479"/>
    </row>
    <row r="328" spans="1:8" x14ac:dyDescent="0.25">
      <c r="A328" s="221">
        <v>317</v>
      </c>
      <c r="B328" s="109">
        <v>45931</v>
      </c>
      <c r="C328" s="9" t="s">
        <v>46</v>
      </c>
      <c r="D328" s="16"/>
      <c r="E328" s="192">
        <v>7.0000000000000007E-2</v>
      </c>
      <c r="F328" s="702">
        <f t="shared" si="7"/>
        <v>30392.380000000019</v>
      </c>
      <c r="G328" s="480" t="s">
        <v>47</v>
      </c>
      <c r="H328" s="479"/>
    </row>
    <row r="329" spans="1:8" x14ac:dyDescent="0.25">
      <c r="A329" s="221">
        <v>318</v>
      </c>
      <c r="B329" s="109">
        <v>45931</v>
      </c>
      <c r="C329" s="9" t="s">
        <v>863</v>
      </c>
      <c r="D329" s="16"/>
      <c r="E329" s="192">
        <v>882.83</v>
      </c>
      <c r="F329" s="702">
        <f t="shared" si="7"/>
        <v>29509.550000000017</v>
      </c>
      <c r="G329" s="480" t="s">
        <v>53</v>
      </c>
      <c r="H329" s="479"/>
    </row>
    <row r="330" spans="1:8" x14ac:dyDescent="0.25">
      <c r="A330" s="221">
        <v>319</v>
      </c>
      <c r="B330" s="109">
        <v>45931</v>
      </c>
      <c r="C330" s="9" t="s">
        <v>46</v>
      </c>
      <c r="D330" s="16"/>
      <c r="E330" s="192">
        <v>7.0000000000000007E-2</v>
      </c>
      <c r="F330" s="702">
        <f t="shared" si="7"/>
        <v>29509.480000000018</v>
      </c>
      <c r="G330" s="480" t="s">
        <v>47</v>
      </c>
      <c r="H330" s="479"/>
    </row>
    <row r="331" spans="1:8" x14ac:dyDescent="0.25">
      <c r="A331" s="221">
        <v>320</v>
      </c>
      <c r="B331" s="109">
        <v>45932</v>
      </c>
      <c r="C331" s="6" t="s">
        <v>766</v>
      </c>
      <c r="D331" s="807">
        <v>350</v>
      </c>
      <c r="E331" s="192"/>
      <c r="F331" s="702">
        <f t="shared" si="7"/>
        <v>29859.480000000018</v>
      </c>
      <c r="G331" s="480" t="s">
        <v>6</v>
      </c>
      <c r="H331" s="479"/>
    </row>
    <row r="332" spans="1:8" x14ac:dyDescent="0.25">
      <c r="A332" s="221">
        <v>321</v>
      </c>
      <c r="B332" s="109">
        <v>45933</v>
      </c>
      <c r="C332" s="6" t="s">
        <v>866</v>
      </c>
      <c r="D332" s="16"/>
      <c r="E332" s="192">
        <v>25</v>
      </c>
      <c r="F332" s="702">
        <f t="shared" si="7"/>
        <v>29834.480000000018</v>
      </c>
      <c r="G332" s="480" t="s">
        <v>47</v>
      </c>
      <c r="H332" s="479"/>
    </row>
    <row r="333" spans="1:8" x14ac:dyDescent="0.25">
      <c r="A333" s="221">
        <v>322</v>
      </c>
      <c r="B333" s="109">
        <v>45936</v>
      </c>
      <c r="C333" s="6" t="s">
        <v>867</v>
      </c>
      <c r="D333" s="807">
        <v>840</v>
      </c>
      <c r="E333" s="192"/>
      <c r="F333" s="702">
        <f t="shared" si="7"/>
        <v>30674.480000000018</v>
      </c>
      <c r="G333" s="480" t="s">
        <v>320</v>
      </c>
      <c r="H333" s="479"/>
    </row>
    <row r="334" spans="1:8" x14ac:dyDescent="0.25">
      <c r="A334" s="221">
        <v>323</v>
      </c>
      <c r="B334" s="109">
        <v>45936</v>
      </c>
      <c r="C334" s="6" t="s">
        <v>564</v>
      </c>
      <c r="D334" s="16"/>
      <c r="E334" s="192">
        <v>33.79</v>
      </c>
      <c r="F334" s="702">
        <f t="shared" si="7"/>
        <v>30640.690000000017</v>
      </c>
      <c r="G334" s="480" t="s">
        <v>47</v>
      </c>
      <c r="H334" s="479"/>
    </row>
    <row r="335" spans="1:8" x14ac:dyDescent="0.25">
      <c r="A335" s="221">
        <v>324</v>
      </c>
      <c r="B335" s="109">
        <v>45936</v>
      </c>
      <c r="C335" s="946" t="s">
        <v>872</v>
      </c>
      <c r="D335" s="16"/>
      <c r="E335" s="192">
        <v>967.78</v>
      </c>
      <c r="F335" s="702">
        <f t="shared" si="7"/>
        <v>29672.910000000018</v>
      </c>
      <c r="G335" s="480" t="s">
        <v>73</v>
      </c>
      <c r="H335" s="479"/>
    </row>
    <row r="336" spans="1:8" x14ac:dyDescent="0.25">
      <c r="A336" s="221">
        <v>325</v>
      </c>
      <c r="B336" s="109">
        <v>45936</v>
      </c>
      <c r="C336" s="9" t="s">
        <v>46</v>
      </c>
      <c r="D336" s="16"/>
      <c r="E336" s="192">
        <v>7.0000000000000007E-2</v>
      </c>
      <c r="F336" s="702">
        <f t="shared" si="7"/>
        <v>29672.840000000018</v>
      </c>
      <c r="G336" s="480" t="s">
        <v>47</v>
      </c>
      <c r="H336" s="479"/>
    </row>
    <row r="337" spans="1:8" x14ac:dyDescent="0.25">
      <c r="A337" s="221">
        <v>326</v>
      </c>
      <c r="B337" s="109">
        <v>45937</v>
      </c>
      <c r="C337" s="9" t="s">
        <v>132</v>
      </c>
      <c r="D337" s="16">
        <v>8.86</v>
      </c>
      <c r="E337" s="192"/>
      <c r="F337" s="702">
        <f t="shared" si="7"/>
        <v>29681.700000000019</v>
      </c>
      <c r="G337" s="480" t="s">
        <v>560</v>
      </c>
      <c r="H337" s="479"/>
    </row>
    <row r="338" spans="1:8" x14ac:dyDescent="0.25">
      <c r="A338" s="221">
        <v>327</v>
      </c>
      <c r="B338" s="109">
        <v>45940</v>
      </c>
      <c r="C338" s="9" t="s">
        <v>873</v>
      </c>
      <c r="D338" s="16">
        <v>480</v>
      </c>
      <c r="E338" s="192"/>
      <c r="F338" s="702">
        <f t="shared" si="7"/>
        <v>30161.700000000019</v>
      </c>
      <c r="G338" s="480" t="s">
        <v>560</v>
      </c>
      <c r="H338" s="479"/>
    </row>
    <row r="339" spans="1:8" x14ac:dyDescent="0.25">
      <c r="A339" s="221">
        <v>328</v>
      </c>
      <c r="B339" s="109">
        <v>45940</v>
      </c>
      <c r="C339" s="9" t="s">
        <v>874</v>
      </c>
      <c r="D339" s="16"/>
      <c r="E339" s="806">
        <v>480</v>
      </c>
      <c r="F339" s="702">
        <f t="shared" si="7"/>
        <v>29681.700000000019</v>
      </c>
      <c r="G339" s="480" t="s">
        <v>92</v>
      </c>
      <c r="H339" s="479"/>
    </row>
    <row r="340" spans="1:8" x14ac:dyDescent="0.25">
      <c r="A340" s="221">
        <v>329</v>
      </c>
      <c r="B340" s="109">
        <v>45909</v>
      </c>
      <c r="C340" s="9" t="s">
        <v>887</v>
      </c>
      <c r="D340" s="16"/>
      <c r="E340" s="192">
        <v>47.34</v>
      </c>
      <c r="F340" s="702">
        <f t="shared" si="7"/>
        <v>29634.360000000019</v>
      </c>
      <c r="G340" s="480" t="s">
        <v>154</v>
      </c>
      <c r="H340" s="479">
        <v>54</v>
      </c>
    </row>
    <row r="341" spans="1:8" x14ac:dyDescent="0.25">
      <c r="A341" s="221">
        <v>330</v>
      </c>
      <c r="B341" s="109">
        <v>45909</v>
      </c>
      <c r="C341" s="9" t="s">
        <v>46</v>
      </c>
      <c r="D341" s="16"/>
      <c r="E341" s="192">
        <v>1.3</v>
      </c>
      <c r="F341" s="702">
        <f t="shared" si="7"/>
        <v>29633.060000000019</v>
      </c>
      <c r="G341" s="480" t="s">
        <v>47</v>
      </c>
      <c r="H341" s="479"/>
    </row>
    <row r="342" spans="1:8" x14ac:dyDescent="0.25">
      <c r="A342" s="221">
        <v>331</v>
      </c>
      <c r="B342" s="109">
        <v>45909</v>
      </c>
      <c r="C342" s="6" t="s">
        <v>888</v>
      </c>
      <c r="D342" s="16">
        <v>3000</v>
      </c>
      <c r="E342" s="192"/>
      <c r="F342" s="702">
        <f t="shared" si="7"/>
        <v>32633.060000000019</v>
      </c>
      <c r="G342" s="480" t="s">
        <v>673</v>
      </c>
      <c r="H342" s="479"/>
    </row>
    <row r="343" spans="1:8" x14ac:dyDescent="0.25">
      <c r="A343" s="221">
        <v>332</v>
      </c>
      <c r="B343" s="109">
        <v>45909</v>
      </c>
      <c r="C343" s="9" t="s">
        <v>46</v>
      </c>
      <c r="D343" s="16"/>
      <c r="E343" s="192">
        <v>7.0000000000000007E-2</v>
      </c>
      <c r="F343" s="702">
        <f t="shared" si="7"/>
        <v>32632.99000000002</v>
      </c>
      <c r="G343" s="480" t="s">
        <v>47</v>
      </c>
      <c r="H343" s="479"/>
    </row>
    <row r="344" spans="1:8" x14ac:dyDescent="0.25">
      <c r="A344" s="221">
        <v>333</v>
      </c>
      <c r="B344" s="109">
        <v>45909</v>
      </c>
      <c r="C344" s="14" t="s">
        <v>889</v>
      </c>
      <c r="D344" s="16"/>
      <c r="E344" s="192">
        <v>671</v>
      </c>
      <c r="F344" s="702">
        <f t="shared" si="7"/>
        <v>31961.99000000002</v>
      </c>
      <c r="G344" s="480" t="s">
        <v>42</v>
      </c>
      <c r="H344" s="479">
        <v>55</v>
      </c>
    </row>
    <row r="345" spans="1:8" x14ac:dyDescent="0.25">
      <c r="A345" s="221">
        <v>334</v>
      </c>
      <c r="B345" s="109">
        <v>45939</v>
      </c>
      <c r="C345" s="6" t="s">
        <v>890</v>
      </c>
      <c r="D345" s="16"/>
      <c r="E345" s="192">
        <v>47.58</v>
      </c>
      <c r="F345" s="702">
        <f t="shared" si="7"/>
        <v>31914.410000000018</v>
      </c>
      <c r="G345" s="480" t="s">
        <v>805</v>
      </c>
      <c r="H345" s="484">
        <v>56</v>
      </c>
    </row>
    <row r="346" spans="1:8" x14ac:dyDescent="0.25">
      <c r="A346" s="221">
        <v>335</v>
      </c>
      <c r="B346" s="109">
        <v>45939</v>
      </c>
      <c r="C346" s="6" t="s">
        <v>46</v>
      </c>
      <c r="D346" s="16"/>
      <c r="E346" s="192">
        <v>7.0000000000000007E-2</v>
      </c>
      <c r="F346" s="702">
        <f t="shared" si="7"/>
        <v>31914.340000000018</v>
      </c>
      <c r="G346" s="480" t="s">
        <v>47</v>
      </c>
      <c r="H346" s="479"/>
    </row>
    <row r="347" spans="1:8" ht="18" customHeight="1" x14ac:dyDescent="0.25">
      <c r="A347" s="221">
        <v>336</v>
      </c>
      <c r="B347" s="109">
        <v>45943</v>
      </c>
      <c r="C347" s="9" t="s">
        <v>891</v>
      </c>
      <c r="D347" s="16"/>
      <c r="E347" s="16">
        <v>459.72</v>
      </c>
      <c r="F347" s="702">
        <f t="shared" si="7"/>
        <v>31454.620000000017</v>
      </c>
      <c r="G347" s="480" t="s">
        <v>80</v>
      </c>
      <c r="H347" s="479">
        <v>57</v>
      </c>
    </row>
    <row r="348" spans="1:8" x14ac:dyDescent="0.25">
      <c r="A348" s="221">
        <v>337</v>
      </c>
      <c r="B348" s="109">
        <v>45943</v>
      </c>
      <c r="C348" s="9" t="s">
        <v>46</v>
      </c>
      <c r="D348" s="192"/>
      <c r="E348" s="16">
        <v>1.3</v>
      </c>
      <c r="F348" s="702">
        <f t="shared" si="7"/>
        <v>31453.320000000018</v>
      </c>
      <c r="G348" s="476" t="s">
        <v>47</v>
      </c>
      <c r="H348" s="479"/>
    </row>
    <row r="349" spans="1:8" x14ac:dyDescent="0.25">
      <c r="A349" s="221">
        <v>338</v>
      </c>
      <c r="B349" s="109">
        <v>45578</v>
      </c>
      <c r="C349" s="14" t="s">
        <v>894</v>
      </c>
      <c r="D349" s="192"/>
      <c r="E349" s="16">
        <v>174</v>
      </c>
      <c r="F349" s="702">
        <f t="shared" si="7"/>
        <v>31279.320000000018</v>
      </c>
      <c r="G349" s="476" t="s">
        <v>45</v>
      </c>
      <c r="H349" s="479">
        <v>58</v>
      </c>
    </row>
    <row r="350" spans="1:8" x14ac:dyDescent="0.25">
      <c r="A350" s="221">
        <v>339</v>
      </c>
      <c r="B350" s="109">
        <v>45578</v>
      </c>
      <c r="C350" s="9" t="s">
        <v>46</v>
      </c>
      <c r="D350" s="192"/>
      <c r="E350" s="16">
        <v>7.0000000000000007E-2</v>
      </c>
      <c r="F350" s="702">
        <f t="shared" si="7"/>
        <v>31279.250000000018</v>
      </c>
      <c r="G350" s="476" t="s">
        <v>47</v>
      </c>
      <c r="H350" s="479"/>
    </row>
    <row r="351" spans="1:8" x14ac:dyDescent="0.25">
      <c r="A351" s="221">
        <v>340</v>
      </c>
      <c r="B351" s="109">
        <v>45944</v>
      </c>
      <c r="C351" s="6" t="s">
        <v>897</v>
      </c>
      <c r="D351" s="192">
        <v>1900</v>
      </c>
      <c r="E351" s="16"/>
      <c r="F351" s="702">
        <f t="shared" si="7"/>
        <v>33179.250000000015</v>
      </c>
      <c r="G351" s="476" t="s">
        <v>673</v>
      </c>
      <c r="H351" s="479"/>
    </row>
    <row r="352" spans="1:8" x14ac:dyDescent="0.25">
      <c r="A352" s="221">
        <v>341</v>
      </c>
      <c r="B352" s="109">
        <v>45946</v>
      </c>
      <c r="C352" s="14" t="s">
        <v>588</v>
      </c>
      <c r="D352" s="192"/>
      <c r="E352" s="16">
        <v>895.38</v>
      </c>
      <c r="F352" s="702">
        <f t="shared" si="7"/>
        <v>32283.870000000014</v>
      </c>
      <c r="G352" s="476" t="s">
        <v>57</v>
      </c>
      <c r="H352" s="479"/>
    </row>
    <row r="353" spans="1:11" x14ac:dyDescent="0.25">
      <c r="A353" s="221">
        <v>342</v>
      </c>
      <c r="B353" s="109">
        <v>45947</v>
      </c>
      <c r="C353" s="9" t="s">
        <v>743</v>
      </c>
      <c r="D353" s="192">
        <v>525</v>
      </c>
      <c r="E353" s="16"/>
      <c r="F353" s="702">
        <f t="shared" si="7"/>
        <v>32808.87000000001</v>
      </c>
      <c r="G353" s="476" t="s">
        <v>320</v>
      </c>
      <c r="H353" s="479"/>
    </row>
    <row r="354" spans="1:11" x14ac:dyDescent="0.25">
      <c r="A354" s="221">
        <v>343</v>
      </c>
      <c r="B354" s="109">
        <v>45947</v>
      </c>
      <c r="C354" s="9" t="s">
        <v>46</v>
      </c>
      <c r="D354" s="192"/>
      <c r="E354" s="16">
        <v>7.0000000000000007E-2</v>
      </c>
      <c r="F354" s="702">
        <f t="shared" si="7"/>
        <v>32808.80000000001</v>
      </c>
      <c r="G354" s="476" t="s">
        <v>47</v>
      </c>
      <c r="H354" s="479"/>
    </row>
    <row r="355" spans="1:11" x14ac:dyDescent="0.25">
      <c r="A355" s="221">
        <v>344</v>
      </c>
      <c r="B355" s="109">
        <v>45947</v>
      </c>
      <c r="C355" s="14" t="s">
        <v>895</v>
      </c>
      <c r="D355" s="192"/>
      <c r="E355" s="16">
        <v>240</v>
      </c>
      <c r="F355" s="702">
        <f t="shared" si="7"/>
        <v>32568.80000000001</v>
      </c>
      <c r="G355" s="476" t="s">
        <v>45</v>
      </c>
      <c r="H355" s="479">
        <v>59</v>
      </c>
    </row>
    <row r="356" spans="1:11" x14ac:dyDescent="0.25">
      <c r="A356" s="221">
        <v>345</v>
      </c>
      <c r="B356" s="109">
        <v>45951</v>
      </c>
      <c r="C356" s="14" t="s">
        <v>896</v>
      </c>
      <c r="D356" s="192"/>
      <c r="E356" s="16">
        <v>500</v>
      </c>
      <c r="F356" s="702">
        <f t="shared" si="7"/>
        <v>32068.80000000001</v>
      </c>
      <c r="G356" s="476" t="s">
        <v>92</v>
      </c>
      <c r="H356" s="479"/>
    </row>
    <row r="357" spans="1:11" x14ac:dyDescent="0.25">
      <c r="A357" s="221">
        <v>346</v>
      </c>
      <c r="B357" s="109">
        <v>45952</v>
      </c>
      <c r="C357" s="14" t="s">
        <v>903</v>
      </c>
      <c r="D357" s="192">
        <v>1800</v>
      </c>
      <c r="E357" s="16"/>
      <c r="F357" s="702">
        <f t="shared" si="7"/>
        <v>33868.80000000001</v>
      </c>
      <c r="G357" s="480" t="s">
        <v>814</v>
      </c>
      <c r="H357" s="479"/>
    </row>
    <row r="358" spans="1:11" x14ac:dyDescent="0.25">
      <c r="A358" s="221">
        <v>347</v>
      </c>
      <c r="B358" s="109">
        <v>45952</v>
      </c>
      <c r="C358" s="6" t="s">
        <v>898</v>
      </c>
      <c r="D358" s="192">
        <v>350</v>
      </c>
      <c r="E358" s="16"/>
      <c r="F358" s="702">
        <f t="shared" si="7"/>
        <v>34218.80000000001</v>
      </c>
      <c r="G358" s="480" t="s">
        <v>673</v>
      </c>
      <c r="H358" s="479"/>
    </row>
    <row r="359" spans="1:11" x14ac:dyDescent="0.25">
      <c r="A359" s="221">
        <v>348</v>
      </c>
      <c r="B359" s="109">
        <v>45952</v>
      </c>
      <c r="C359" s="6" t="s">
        <v>899</v>
      </c>
      <c r="D359" s="192">
        <v>600</v>
      </c>
      <c r="E359" s="16"/>
      <c r="F359" s="702">
        <f t="shared" si="7"/>
        <v>34818.80000000001</v>
      </c>
      <c r="G359" s="480" t="s">
        <v>673</v>
      </c>
      <c r="H359" s="479"/>
    </row>
    <row r="360" spans="1:11" x14ac:dyDescent="0.25">
      <c r="A360" s="221">
        <v>349</v>
      </c>
      <c r="B360" s="109">
        <v>45952</v>
      </c>
      <c r="C360" s="946" t="s">
        <v>900</v>
      </c>
      <c r="D360" s="806"/>
      <c r="E360" s="807">
        <v>325.74</v>
      </c>
      <c r="F360" s="702">
        <f t="shared" si="7"/>
        <v>34493.060000000012</v>
      </c>
      <c r="G360" s="480"/>
      <c r="H360" s="479"/>
    </row>
    <row r="361" spans="1:11" x14ac:dyDescent="0.25">
      <c r="A361" s="221">
        <v>350</v>
      </c>
      <c r="B361" s="109">
        <v>45953</v>
      </c>
      <c r="C361" s="9" t="s">
        <v>901</v>
      </c>
      <c r="D361" s="192">
        <v>825</v>
      </c>
      <c r="E361" s="16"/>
      <c r="F361" s="702">
        <f t="shared" si="7"/>
        <v>35318.060000000012</v>
      </c>
      <c r="G361" s="480" t="s">
        <v>320</v>
      </c>
      <c r="H361" s="479"/>
    </row>
    <row r="362" spans="1:11" x14ac:dyDescent="0.25">
      <c r="A362" s="221">
        <v>352</v>
      </c>
      <c r="B362" s="109">
        <v>45953</v>
      </c>
      <c r="C362" s="9" t="s">
        <v>132</v>
      </c>
      <c r="D362" s="192">
        <v>9.3000000000000007</v>
      </c>
      <c r="E362" s="16"/>
      <c r="F362" s="702">
        <f t="shared" si="7"/>
        <v>35327.360000000015</v>
      </c>
      <c r="G362" s="480" t="s">
        <v>560</v>
      </c>
      <c r="H362" s="479"/>
      <c r="K362" s="958"/>
    </row>
    <row r="363" spans="1:11" x14ac:dyDescent="0.25">
      <c r="A363" s="221">
        <v>353</v>
      </c>
      <c r="B363" s="109">
        <v>45957</v>
      </c>
      <c r="C363" s="9" t="s">
        <v>743</v>
      </c>
      <c r="D363" s="192">
        <v>1290</v>
      </c>
      <c r="E363" s="16"/>
      <c r="F363" s="702">
        <f t="shared" si="7"/>
        <v>36617.360000000015</v>
      </c>
      <c r="G363" s="480" t="s">
        <v>673</v>
      </c>
      <c r="H363" s="479"/>
    </row>
    <row r="364" spans="1:11" x14ac:dyDescent="0.25">
      <c r="A364" s="221">
        <v>354</v>
      </c>
      <c r="B364" s="109">
        <v>45957</v>
      </c>
      <c r="C364" s="14" t="s">
        <v>911</v>
      </c>
      <c r="D364" s="192">
        <v>305</v>
      </c>
      <c r="E364" s="16"/>
      <c r="F364" s="702">
        <f t="shared" si="7"/>
        <v>36922.360000000015</v>
      </c>
      <c r="G364" s="476" t="s">
        <v>673</v>
      </c>
      <c r="H364" s="479"/>
    </row>
    <row r="365" spans="1:11" x14ac:dyDescent="0.25">
      <c r="A365" s="221">
        <v>355</v>
      </c>
      <c r="B365" s="109">
        <v>45957</v>
      </c>
      <c r="C365" s="6" t="s">
        <v>883</v>
      </c>
      <c r="D365" s="192"/>
      <c r="E365" s="16">
        <v>2</v>
      </c>
      <c r="F365" s="702">
        <f t="shared" si="7"/>
        <v>36920.360000000015</v>
      </c>
      <c r="G365" s="476" t="s">
        <v>47</v>
      </c>
      <c r="H365" s="479"/>
    </row>
    <row r="366" spans="1:11" x14ac:dyDescent="0.25">
      <c r="A366" s="221">
        <v>356</v>
      </c>
      <c r="B366" s="109">
        <v>45957</v>
      </c>
      <c r="C366" s="4" t="s">
        <v>902</v>
      </c>
      <c r="D366" s="192"/>
      <c r="E366" s="16">
        <v>573.55999999999995</v>
      </c>
      <c r="F366" s="702">
        <f t="shared" si="7"/>
        <v>36346.800000000017</v>
      </c>
      <c r="G366" s="476" t="s">
        <v>73</v>
      </c>
      <c r="H366" s="479">
        <v>60</v>
      </c>
    </row>
    <row r="367" spans="1:11" x14ac:dyDescent="0.25">
      <c r="A367" s="221">
        <v>357</v>
      </c>
      <c r="B367" s="109">
        <v>45959</v>
      </c>
      <c r="C367" s="9" t="s">
        <v>783</v>
      </c>
      <c r="D367" s="192">
        <v>400</v>
      </c>
      <c r="E367" s="16"/>
      <c r="F367" s="702">
        <f t="shared" si="7"/>
        <v>36746.800000000017</v>
      </c>
      <c r="G367" s="476" t="s">
        <v>673</v>
      </c>
      <c r="H367" s="479"/>
    </row>
    <row r="368" spans="1:11" x14ac:dyDescent="0.25">
      <c r="A368" s="221">
        <v>358</v>
      </c>
      <c r="B368" s="109">
        <v>45961</v>
      </c>
      <c r="C368" s="9" t="s">
        <v>904</v>
      </c>
      <c r="D368" s="192">
        <v>1500</v>
      </c>
      <c r="E368" s="16"/>
      <c r="F368" s="702">
        <f t="shared" si="7"/>
        <v>38246.800000000017</v>
      </c>
      <c r="G368" s="476" t="s">
        <v>673</v>
      </c>
      <c r="H368" s="479"/>
    </row>
    <row r="369" spans="1:12" ht="15.75" x14ac:dyDescent="0.25">
      <c r="A369" s="221">
        <v>359</v>
      </c>
      <c r="B369" s="109"/>
      <c r="C369" s="970" t="s">
        <v>142</v>
      </c>
      <c r="D369" s="192"/>
      <c r="E369" s="16">
        <v>0</v>
      </c>
      <c r="F369" s="702">
        <f t="shared" si="7"/>
        <v>38246.800000000017</v>
      </c>
      <c r="G369" s="476"/>
      <c r="H369" s="479"/>
    </row>
    <row r="370" spans="1:12" x14ac:dyDescent="0.25">
      <c r="A370" s="221">
        <v>360</v>
      </c>
      <c r="B370" s="109">
        <v>45964</v>
      </c>
      <c r="C370" s="803" t="s">
        <v>905</v>
      </c>
      <c r="D370" s="16"/>
      <c r="E370" s="192">
        <v>300</v>
      </c>
      <c r="F370" s="702">
        <f t="shared" si="7"/>
        <v>37946.800000000017</v>
      </c>
      <c r="G370" s="476" t="s">
        <v>333</v>
      </c>
      <c r="H370" s="479"/>
    </row>
    <row r="371" spans="1:12" x14ac:dyDescent="0.25">
      <c r="A371" s="221">
        <v>361</v>
      </c>
      <c r="B371" s="109">
        <v>45964</v>
      </c>
      <c r="C371" s="9" t="s">
        <v>46</v>
      </c>
      <c r="D371" s="16"/>
      <c r="E371" s="192">
        <v>7.0000000000000007E-2</v>
      </c>
      <c r="F371" s="702">
        <f t="shared" si="7"/>
        <v>37946.730000000018</v>
      </c>
      <c r="G371" s="476" t="s">
        <v>47</v>
      </c>
      <c r="H371" s="479"/>
    </row>
    <row r="372" spans="1:12" x14ac:dyDescent="0.25">
      <c r="A372" s="221">
        <v>362</v>
      </c>
      <c r="B372" s="109">
        <v>45964</v>
      </c>
      <c r="C372" s="55" t="s">
        <v>906</v>
      </c>
      <c r="D372" s="16"/>
      <c r="E372" s="192">
        <v>602</v>
      </c>
      <c r="F372" s="702">
        <f t="shared" si="7"/>
        <v>37344.730000000018</v>
      </c>
      <c r="G372" s="476" t="s">
        <v>803</v>
      </c>
      <c r="H372" s="479"/>
    </row>
    <row r="373" spans="1:12" x14ac:dyDescent="0.25">
      <c r="A373" s="221">
        <v>363</v>
      </c>
      <c r="B373" s="109">
        <v>45964</v>
      </c>
      <c r="C373" s="9" t="s">
        <v>46</v>
      </c>
      <c r="D373" s="16"/>
      <c r="E373" s="192">
        <v>7.0000000000000007E-2</v>
      </c>
      <c r="F373" s="702">
        <f t="shared" si="7"/>
        <v>37344.660000000018</v>
      </c>
      <c r="G373" s="476" t="s">
        <v>47</v>
      </c>
      <c r="H373" s="479"/>
    </row>
    <row r="374" spans="1:12" x14ac:dyDescent="0.25">
      <c r="A374" s="221">
        <v>364</v>
      </c>
      <c r="B374" s="109">
        <v>45964</v>
      </c>
      <c r="C374" s="9" t="s">
        <v>907</v>
      </c>
      <c r="D374" s="16"/>
      <c r="E374" s="192">
        <v>962.26</v>
      </c>
      <c r="F374" s="702">
        <f t="shared" si="7"/>
        <v>36382.400000000016</v>
      </c>
      <c r="G374" s="476" t="s">
        <v>53</v>
      </c>
      <c r="H374" s="479"/>
    </row>
    <row r="375" spans="1:12" x14ac:dyDescent="0.25">
      <c r="A375" s="221">
        <v>365</v>
      </c>
      <c r="B375" s="109">
        <v>45964</v>
      </c>
      <c r="C375" s="9" t="s">
        <v>908</v>
      </c>
      <c r="D375" s="16"/>
      <c r="E375" s="192">
        <v>886.21</v>
      </c>
      <c r="F375" s="702">
        <f t="shared" si="7"/>
        <v>35496.190000000017</v>
      </c>
      <c r="G375" s="476" t="s">
        <v>52</v>
      </c>
      <c r="H375" s="479"/>
      <c r="I375" s="19"/>
      <c r="J375" s="19"/>
      <c r="K375" s="19"/>
      <c r="L375" s="19"/>
    </row>
    <row r="376" spans="1:12" x14ac:dyDescent="0.25">
      <c r="A376" s="221">
        <v>366</v>
      </c>
      <c r="B376" s="109">
        <v>45964</v>
      </c>
      <c r="C376" s="9" t="s">
        <v>46</v>
      </c>
      <c r="D376" s="16"/>
      <c r="E376" s="192">
        <v>7.0000000000000007E-2</v>
      </c>
      <c r="F376" s="702">
        <f t="shared" si="7"/>
        <v>35496.120000000017</v>
      </c>
      <c r="G376" s="476" t="s">
        <v>47</v>
      </c>
      <c r="H376" s="479"/>
      <c r="I376" s="19"/>
      <c r="J376" s="19"/>
      <c r="K376" s="19"/>
      <c r="L376" s="19"/>
    </row>
    <row r="377" spans="1:12" x14ac:dyDescent="0.25">
      <c r="A377" s="221">
        <v>367</v>
      </c>
      <c r="B377" s="109">
        <v>45964</v>
      </c>
      <c r="C377" s="9" t="s">
        <v>46</v>
      </c>
      <c r="D377" s="16"/>
      <c r="E377" s="192">
        <v>7.0000000000000007E-2</v>
      </c>
      <c r="F377" s="702">
        <f t="shared" si="7"/>
        <v>35496.050000000017</v>
      </c>
      <c r="G377" s="476" t="s">
        <v>47</v>
      </c>
      <c r="H377" s="479"/>
      <c r="I377" s="19"/>
      <c r="J377" s="19"/>
      <c r="K377" s="19"/>
      <c r="L377" s="19"/>
    </row>
    <row r="378" spans="1:12" x14ac:dyDescent="0.25">
      <c r="A378" s="221">
        <v>368</v>
      </c>
      <c r="B378" s="109">
        <v>45965</v>
      </c>
      <c r="C378" s="6" t="s">
        <v>766</v>
      </c>
      <c r="D378" s="16">
        <v>350</v>
      </c>
      <c r="E378" s="192"/>
      <c r="F378" s="702">
        <f t="shared" si="7"/>
        <v>35846.050000000017</v>
      </c>
      <c r="G378" s="480" t="s">
        <v>6</v>
      </c>
      <c r="H378" s="479"/>
      <c r="I378" s="19"/>
      <c r="J378" s="19"/>
      <c r="K378" s="19"/>
      <c r="L378" s="19"/>
    </row>
    <row r="379" spans="1:12" x14ac:dyDescent="0.25">
      <c r="A379" s="221">
        <v>369</v>
      </c>
      <c r="B379" s="109">
        <v>45965</v>
      </c>
      <c r="C379" s="9" t="s">
        <v>909</v>
      </c>
      <c r="D379" s="16">
        <v>715</v>
      </c>
      <c r="E379" s="192"/>
      <c r="F379" s="702">
        <f t="shared" si="7"/>
        <v>36561.050000000017</v>
      </c>
      <c r="G379" s="480" t="s">
        <v>673</v>
      </c>
      <c r="H379" s="479"/>
      <c r="I379" s="19"/>
      <c r="J379" s="19"/>
      <c r="K379" s="19"/>
      <c r="L379" s="19"/>
    </row>
    <row r="380" spans="1:12" x14ac:dyDescent="0.25">
      <c r="A380" s="221">
        <v>370</v>
      </c>
      <c r="B380" s="109">
        <v>45965</v>
      </c>
      <c r="C380" s="946" t="s">
        <v>910</v>
      </c>
      <c r="D380" s="16"/>
      <c r="E380" s="192">
        <v>36</v>
      </c>
      <c r="F380" s="702">
        <f t="shared" si="7"/>
        <v>36525.050000000017</v>
      </c>
      <c r="G380" s="480" t="s">
        <v>47</v>
      </c>
      <c r="H380" s="479"/>
      <c r="I380" s="19"/>
      <c r="J380" s="19"/>
      <c r="K380" s="19"/>
      <c r="L380" s="19"/>
    </row>
    <row r="381" spans="1:12" x14ac:dyDescent="0.25">
      <c r="A381" s="221">
        <v>371</v>
      </c>
      <c r="B381" s="109"/>
      <c r="C381" s="9"/>
      <c r="D381" s="16"/>
      <c r="E381" s="192"/>
      <c r="F381" s="702" t="str">
        <f t="shared" si="7"/>
        <v xml:space="preserve"> </v>
      </c>
      <c r="G381" s="480"/>
      <c r="H381" s="479"/>
      <c r="I381" s="19"/>
      <c r="J381" s="19"/>
      <c r="K381" s="19"/>
      <c r="L381" s="19"/>
    </row>
    <row r="382" spans="1:12" x14ac:dyDescent="0.25">
      <c r="A382" s="221">
        <v>372</v>
      </c>
      <c r="B382" s="109"/>
      <c r="C382" s="9"/>
      <c r="D382" s="16"/>
      <c r="E382" s="192"/>
      <c r="F382" s="702" t="str">
        <f t="shared" si="7"/>
        <v xml:space="preserve"> </v>
      </c>
      <c r="G382" s="480"/>
      <c r="H382" s="479"/>
      <c r="I382" s="19"/>
      <c r="J382" s="19"/>
      <c r="K382" s="19"/>
      <c r="L382" s="19"/>
    </row>
    <row r="383" spans="1:12" x14ac:dyDescent="0.25">
      <c r="A383" s="221">
        <v>373</v>
      </c>
      <c r="B383" s="109"/>
      <c r="C383" s="9"/>
      <c r="D383" s="16"/>
      <c r="E383" s="192"/>
      <c r="F383" s="702" t="str">
        <f t="shared" ref="F383:F388" si="8">IF(OR(ISNUMBER(D383),ISNUMBER(E383)),SUM(F382+D383-E383)," ")</f>
        <v xml:space="preserve"> </v>
      </c>
      <c r="G383" s="480"/>
      <c r="H383" s="479"/>
      <c r="I383" s="19"/>
      <c r="J383" s="19"/>
      <c r="K383" s="19"/>
      <c r="L383" s="19"/>
    </row>
    <row r="384" spans="1:12" x14ac:dyDescent="0.25">
      <c r="A384" s="221">
        <v>374</v>
      </c>
      <c r="B384" s="109"/>
      <c r="C384" s="9"/>
      <c r="D384" s="16"/>
      <c r="E384" s="192"/>
      <c r="F384" s="702" t="str">
        <f t="shared" si="8"/>
        <v xml:space="preserve"> </v>
      </c>
      <c r="G384" s="480"/>
      <c r="H384" s="479"/>
      <c r="I384" s="19"/>
      <c r="J384" s="19"/>
      <c r="K384" s="19"/>
      <c r="L384" s="19"/>
    </row>
    <row r="385" spans="1:12" ht="19.5" x14ac:dyDescent="0.25">
      <c r="A385" s="221">
        <v>375</v>
      </c>
      <c r="B385" s="10"/>
      <c r="C385" s="481"/>
      <c r="D385" s="16"/>
      <c r="E385" s="16"/>
      <c r="F385" s="702" t="str">
        <f t="shared" si="8"/>
        <v xml:space="preserve"> </v>
      </c>
      <c r="G385" s="480"/>
      <c r="H385" s="479"/>
      <c r="I385" s="19"/>
      <c r="J385" s="19"/>
      <c r="K385" s="19"/>
      <c r="L385" s="19"/>
    </row>
    <row r="386" spans="1:12" x14ac:dyDescent="0.25">
      <c r="A386" s="221">
        <v>376</v>
      </c>
      <c r="B386" s="109"/>
      <c r="C386" s="9"/>
      <c r="D386" s="192"/>
      <c r="E386" s="16"/>
      <c r="F386" s="702" t="str">
        <f t="shared" si="8"/>
        <v xml:space="preserve"> </v>
      </c>
      <c r="G386" s="480"/>
      <c r="H386" s="479"/>
      <c r="I386" s="19"/>
      <c r="J386" s="19"/>
      <c r="K386" s="19"/>
      <c r="L386" s="19"/>
    </row>
    <row r="387" spans="1:12" x14ac:dyDescent="0.25">
      <c r="A387" s="221">
        <v>377</v>
      </c>
      <c r="B387" s="109"/>
      <c r="C387" s="9"/>
      <c r="D387" s="192"/>
      <c r="E387" s="16"/>
      <c r="F387" s="702" t="str">
        <f t="shared" si="8"/>
        <v xml:space="preserve"> </v>
      </c>
      <c r="G387" s="480"/>
      <c r="H387" s="479"/>
      <c r="I387" s="19"/>
      <c r="J387" s="19"/>
      <c r="K387" s="19"/>
      <c r="L387" s="19"/>
    </row>
    <row r="388" spans="1:12" x14ac:dyDescent="0.25">
      <c r="A388" s="221">
        <v>378</v>
      </c>
      <c r="B388" s="109"/>
      <c r="C388" s="9"/>
      <c r="D388" s="192"/>
      <c r="E388" s="16"/>
      <c r="F388" s="702" t="str">
        <f t="shared" si="8"/>
        <v xml:space="preserve"> </v>
      </c>
      <c r="G388" s="480"/>
      <c r="H388" s="479"/>
      <c r="I388" s="19"/>
      <c r="J388" s="19"/>
      <c r="K388" s="19"/>
      <c r="L388" s="19"/>
    </row>
    <row r="389" spans="1:12" x14ac:dyDescent="0.25">
      <c r="A389" s="221">
        <v>379</v>
      </c>
      <c r="B389" s="109"/>
      <c r="C389" s="9"/>
      <c r="D389" s="192"/>
      <c r="E389" s="16"/>
      <c r="F389" s="471"/>
      <c r="G389" s="480"/>
      <c r="H389" s="479"/>
      <c r="I389" s="19"/>
      <c r="J389" s="19"/>
      <c r="K389" s="19"/>
      <c r="L389" s="19"/>
    </row>
    <row r="390" spans="1:12" x14ac:dyDescent="0.25">
      <c r="A390" s="221">
        <v>380</v>
      </c>
      <c r="B390" s="109"/>
      <c r="C390" s="9"/>
      <c r="D390" s="192"/>
      <c r="E390" s="16"/>
      <c r="F390" s="471"/>
      <c r="G390" s="480"/>
      <c r="H390" s="479"/>
      <c r="I390" s="19"/>
      <c r="J390" s="19"/>
      <c r="K390" s="19"/>
      <c r="L390" s="19"/>
    </row>
    <row r="391" spans="1:12" x14ac:dyDescent="0.25">
      <c r="A391" s="221">
        <v>381</v>
      </c>
      <c r="B391" s="109"/>
      <c r="C391" s="9"/>
      <c r="D391" s="192"/>
      <c r="E391" s="16"/>
      <c r="F391" s="471"/>
      <c r="G391" s="480"/>
      <c r="H391" s="479"/>
      <c r="I391" s="19"/>
      <c r="J391" s="19"/>
      <c r="K391" s="19"/>
      <c r="L391" s="19"/>
    </row>
    <row r="392" spans="1:12" x14ac:dyDescent="0.25">
      <c r="A392" s="221">
        <v>382</v>
      </c>
      <c r="B392" s="109"/>
      <c r="C392" s="9"/>
      <c r="D392" s="192"/>
      <c r="E392" s="16"/>
      <c r="F392" s="471"/>
      <c r="G392" s="480"/>
      <c r="H392" s="479"/>
      <c r="I392" s="19"/>
      <c r="J392" s="19"/>
      <c r="K392" s="19"/>
      <c r="L392" s="19"/>
    </row>
    <row r="393" spans="1:12" x14ac:dyDescent="0.25">
      <c r="A393" s="221">
        <v>383</v>
      </c>
      <c r="B393" s="109"/>
      <c r="C393" s="9"/>
      <c r="D393" s="192"/>
      <c r="E393" s="16"/>
      <c r="F393" s="471"/>
      <c r="G393" s="480"/>
      <c r="H393" s="479"/>
      <c r="I393" s="19"/>
      <c r="J393" s="19"/>
      <c r="K393" s="19"/>
      <c r="L393" s="19"/>
    </row>
    <row r="394" spans="1:12" x14ac:dyDescent="0.25">
      <c r="A394" s="221">
        <v>384</v>
      </c>
      <c r="B394" s="109"/>
      <c r="C394" s="9"/>
      <c r="D394" s="192"/>
      <c r="E394" s="16"/>
      <c r="F394" s="471"/>
      <c r="G394" s="480"/>
      <c r="H394" s="479"/>
      <c r="I394" s="19"/>
      <c r="J394" s="19"/>
      <c r="K394" s="19"/>
      <c r="L394" s="19"/>
    </row>
    <row r="395" spans="1:12" x14ac:dyDescent="0.25">
      <c r="A395" s="221">
        <v>385</v>
      </c>
      <c r="B395" s="109"/>
      <c r="C395" s="9"/>
      <c r="D395" s="192"/>
      <c r="E395" s="16"/>
      <c r="F395" s="471"/>
      <c r="G395" s="480"/>
      <c r="H395" s="479"/>
      <c r="I395" s="19"/>
      <c r="J395" s="19"/>
      <c r="K395" s="19"/>
      <c r="L395" s="19"/>
    </row>
    <row r="396" spans="1:12" x14ac:dyDescent="0.25">
      <c r="A396" s="221">
        <v>386</v>
      </c>
      <c r="B396" s="109"/>
      <c r="C396" s="9"/>
      <c r="D396" s="192"/>
      <c r="E396" s="16"/>
      <c r="F396" s="471"/>
      <c r="G396" s="480"/>
      <c r="H396" s="479"/>
      <c r="I396" s="19"/>
      <c r="J396" s="19"/>
      <c r="K396" s="19"/>
      <c r="L396" s="19"/>
    </row>
    <row r="397" spans="1:12" x14ac:dyDescent="0.25">
      <c r="A397" s="221">
        <v>387</v>
      </c>
      <c r="B397" s="109"/>
      <c r="C397" s="9"/>
      <c r="D397" s="192"/>
      <c r="E397" s="16"/>
      <c r="F397" s="471"/>
      <c r="G397" s="480"/>
      <c r="H397" s="479"/>
      <c r="I397" s="19"/>
      <c r="J397" s="19"/>
      <c r="K397" s="19"/>
      <c r="L397" s="19"/>
    </row>
    <row r="398" spans="1:12" x14ac:dyDescent="0.25">
      <c r="A398" s="221">
        <v>388</v>
      </c>
      <c r="B398" s="253"/>
      <c r="C398" s="254"/>
      <c r="D398" s="192"/>
      <c r="E398" s="16"/>
      <c r="F398" s="471"/>
      <c r="G398" s="480"/>
      <c r="H398" s="479"/>
      <c r="I398" s="19"/>
      <c r="J398" s="19"/>
      <c r="K398" s="19"/>
      <c r="L398" s="19"/>
    </row>
    <row r="399" spans="1:12" x14ac:dyDescent="0.25">
      <c r="A399" s="221">
        <v>389</v>
      </c>
      <c r="B399" s="109"/>
      <c r="C399" s="9"/>
      <c r="D399" s="192"/>
      <c r="E399" s="16"/>
      <c r="F399" s="471"/>
      <c r="G399" s="480"/>
      <c r="H399" s="479"/>
      <c r="I399" s="19"/>
      <c r="J399" s="19"/>
      <c r="K399" s="19"/>
      <c r="L399" s="19"/>
    </row>
    <row r="400" spans="1:12" x14ac:dyDescent="0.25">
      <c r="A400" s="221">
        <v>390</v>
      </c>
      <c r="B400" s="109"/>
      <c r="C400" s="9"/>
      <c r="D400" s="192"/>
      <c r="E400" s="16"/>
      <c r="F400" s="471"/>
      <c r="G400" s="480"/>
      <c r="H400" s="479"/>
      <c r="I400" s="19"/>
      <c r="J400" s="19"/>
      <c r="K400" s="19"/>
      <c r="L400" s="19"/>
    </row>
    <row r="401" spans="1:12" x14ac:dyDescent="0.25">
      <c r="A401" s="221">
        <v>391</v>
      </c>
      <c r="B401" s="109"/>
      <c r="C401" s="22"/>
      <c r="D401" s="192"/>
      <c r="E401" s="16"/>
      <c r="F401" s="471"/>
      <c r="G401" s="480"/>
      <c r="H401" s="479"/>
      <c r="I401" s="19"/>
      <c r="J401" s="19"/>
      <c r="K401" s="19"/>
      <c r="L401" s="19"/>
    </row>
    <row r="402" spans="1:12" x14ac:dyDescent="0.25">
      <c r="A402" s="221">
        <v>392</v>
      </c>
      <c r="B402" s="109"/>
      <c r="C402" s="9"/>
      <c r="D402" s="192"/>
      <c r="E402" s="16"/>
      <c r="F402" s="471"/>
      <c r="G402" s="480"/>
      <c r="H402" s="479"/>
      <c r="I402" s="19"/>
      <c r="J402" s="19"/>
      <c r="K402" s="19"/>
      <c r="L402" s="19"/>
    </row>
    <row r="403" spans="1:12" x14ac:dyDescent="0.25">
      <c r="A403" s="221">
        <v>393</v>
      </c>
      <c r="B403" s="109"/>
      <c r="C403" s="9"/>
      <c r="D403" s="192"/>
      <c r="E403" s="16"/>
      <c r="F403" s="471"/>
      <c r="G403" s="10"/>
      <c r="H403" s="479"/>
      <c r="I403" s="19"/>
      <c r="J403" s="19"/>
      <c r="K403" s="19"/>
      <c r="L403" s="19"/>
    </row>
    <row r="404" spans="1:12" x14ac:dyDescent="0.25">
      <c r="A404" s="221">
        <v>394</v>
      </c>
      <c r="B404" s="109"/>
      <c r="C404" s="6"/>
      <c r="D404" s="16"/>
      <c r="E404" s="192"/>
      <c r="F404" s="471"/>
      <c r="G404" s="480"/>
      <c r="H404" s="479"/>
      <c r="I404" s="19"/>
      <c r="J404" s="19"/>
      <c r="K404" s="19"/>
      <c r="L404" s="19"/>
    </row>
    <row r="405" spans="1:12" x14ac:dyDescent="0.25">
      <c r="A405" s="221">
        <v>395</v>
      </c>
      <c r="B405" s="109"/>
      <c r="C405" s="9"/>
      <c r="D405" s="16"/>
      <c r="E405" s="192"/>
      <c r="F405" s="471"/>
      <c r="G405" s="480"/>
      <c r="H405" s="479"/>
      <c r="I405" s="19"/>
      <c r="J405" s="19"/>
      <c r="K405" s="19"/>
      <c r="L405" s="19"/>
    </row>
    <row r="406" spans="1:12" x14ac:dyDescent="0.25">
      <c r="A406" s="221">
        <v>396</v>
      </c>
      <c r="B406" s="109"/>
      <c r="C406" s="9"/>
      <c r="D406" s="16"/>
      <c r="E406" s="192"/>
      <c r="F406" s="471"/>
      <c r="G406" s="480"/>
      <c r="H406" s="479"/>
      <c r="I406" s="19"/>
      <c r="J406" s="19"/>
      <c r="K406" s="19"/>
      <c r="L406" s="19"/>
    </row>
    <row r="407" spans="1:12" x14ac:dyDescent="0.25">
      <c r="A407" s="221">
        <v>397</v>
      </c>
      <c r="B407" s="109"/>
      <c r="C407" s="9"/>
      <c r="D407" s="16"/>
      <c r="E407" s="192"/>
      <c r="F407" s="471"/>
      <c r="G407" s="480"/>
      <c r="H407" s="479"/>
      <c r="I407" s="19"/>
      <c r="J407" s="19"/>
      <c r="K407" s="19"/>
      <c r="L407" s="19"/>
    </row>
    <row r="408" spans="1:12" x14ac:dyDescent="0.25">
      <c r="A408" s="221">
        <v>398</v>
      </c>
      <c r="B408" s="109"/>
      <c r="C408" s="9"/>
      <c r="D408" s="16"/>
      <c r="E408" s="192"/>
      <c r="F408" s="471"/>
      <c r="G408" s="480"/>
      <c r="H408" s="479"/>
      <c r="I408" s="19"/>
      <c r="J408" s="19"/>
      <c r="K408" s="19"/>
      <c r="L408" s="19"/>
    </row>
    <row r="409" spans="1:12" x14ac:dyDescent="0.25">
      <c r="A409" s="221">
        <v>399</v>
      </c>
      <c r="B409" s="109"/>
      <c r="C409" s="9"/>
      <c r="D409" s="16"/>
      <c r="E409" s="192"/>
      <c r="F409" s="471"/>
      <c r="G409" s="489"/>
      <c r="H409" s="485"/>
      <c r="I409" s="19"/>
      <c r="J409" s="19"/>
      <c r="K409" s="19"/>
      <c r="L409" s="19"/>
    </row>
    <row r="410" spans="1:12" x14ac:dyDescent="0.25">
      <c r="A410" s="221">
        <v>400</v>
      </c>
      <c r="B410" s="109"/>
      <c r="C410" s="9"/>
      <c r="D410" s="16"/>
      <c r="E410" s="192"/>
      <c r="F410" s="471"/>
      <c r="G410" s="480"/>
      <c r="H410" s="479"/>
      <c r="I410" s="19"/>
      <c r="J410" s="19"/>
      <c r="K410" s="19"/>
      <c r="L410" s="19"/>
    </row>
    <row r="411" spans="1:12" x14ac:dyDescent="0.25">
      <c r="A411" s="221"/>
      <c r="B411" s="109"/>
      <c r="C411" s="9"/>
      <c r="D411" s="16"/>
      <c r="E411" s="192"/>
      <c r="F411" s="471"/>
      <c r="G411" s="480"/>
      <c r="H411" s="479"/>
      <c r="I411" s="19"/>
      <c r="J411" s="19"/>
      <c r="K411" s="19"/>
      <c r="L411" s="19"/>
    </row>
    <row r="412" spans="1:12" x14ac:dyDescent="0.25">
      <c r="A412" s="221"/>
      <c r="B412" s="109"/>
      <c r="C412" s="9"/>
      <c r="D412" s="16"/>
      <c r="E412" s="192"/>
      <c r="F412" s="471"/>
      <c r="G412" s="480"/>
      <c r="H412" s="479"/>
      <c r="I412" s="19"/>
      <c r="J412" s="19"/>
      <c r="K412" s="19"/>
      <c r="L412" s="19"/>
    </row>
    <row r="413" spans="1:12" x14ac:dyDescent="0.25">
      <c r="A413" s="221"/>
      <c r="B413" s="109"/>
      <c r="C413" s="9"/>
      <c r="D413" s="16"/>
      <c r="E413" s="192"/>
      <c r="F413" s="471"/>
      <c r="G413" s="480"/>
      <c r="H413" s="479"/>
      <c r="I413" s="19"/>
      <c r="J413" s="19"/>
      <c r="K413" s="19"/>
      <c r="L413" s="19"/>
    </row>
    <row r="414" spans="1:12" x14ac:dyDescent="0.25">
      <c r="A414" s="221"/>
      <c r="B414" s="109"/>
      <c r="C414" s="9"/>
      <c r="D414" s="16"/>
      <c r="E414" s="192"/>
      <c r="F414" s="471"/>
      <c r="G414" s="480"/>
      <c r="H414" s="490"/>
      <c r="I414" s="19"/>
      <c r="J414" s="19"/>
      <c r="K414" s="19"/>
      <c r="L414" s="19"/>
    </row>
    <row r="415" spans="1:12" x14ac:dyDescent="0.25">
      <c r="A415" s="221"/>
      <c r="B415" s="109"/>
      <c r="C415" s="9"/>
      <c r="D415" s="16"/>
      <c r="E415" s="192"/>
      <c r="F415" s="471"/>
      <c r="G415" s="480"/>
      <c r="H415" s="479"/>
      <c r="I415" s="19"/>
      <c r="J415" s="19"/>
      <c r="K415" s="19"/>
      <c r="L415" s="19"/>
    </row>
    <row r="416" spans="1:12" x14ac:dyDescent="0.25">
      <c r="A416" s="221"/>
      <c r="B416" s="109"/>
      <c r="C416" s="9"/>
      <c r="D416" s="16"/>
      <c r="E416" s="192"/>
      <c r="F416" s="471"/>
      <c r="G416" s="480"/>
      <c r="H416" s="479"/>
      <c r="I416" s="19"/>
      <c r="J416" s="19"/>
      <c r="K416" s="19"/>
      <c r="L416" s="19"/>
    </row>
    <row r="417" spans="1:12" x14ac:dyDescent="0.25">
      <c r="A417" s="221"/>
      <c r="B417" s="109"/>
      <c r="C417" s="9"/>
      <c r="D417" s="16"/>
      <c r="E417" s="192"/>
      <c r="F417" s="471"/>
      <c r="G417" s="480"/>
      <c r="H417" s="479"/>
      <c r="I417" s="19"/>
      <c r="J417" s="19"/>
      <c r="K417" s="19"/>
      <c r="L417" s="19"/>
    </row>
    <row r="418" spans="1:12" x14ac:dyDescent="0.25">
      <c r="A418" s="221"/>
      <c r="B418" s="109"/>
      <c r="C418" s="9"/>
      <c r="D418" s="16"/>
      <c r="E418" s="192"/>
      <c r="F418" s="471"/>
      <c r="G418" s="480"/>
      <c r="H418" s="479"/>
      <c r="I418" s="19"/>
      <c r="J418" s="19"/>
      <c r="K418" s="19"/>
      <c r="L418" s="19"/>
    </row>
    <row r="419" spans="1:12" x14ac:dyDescent="0.25">
      <c r="A419" s="221"/>
      <c r="B419" s="109"/>
      <c r="C419" s="6"/>
      <c r="D419" s="16"/>
      <c r="E419" s="192"/>
      <c r="F419" s="471"/>
      <c r="G419" s="480"/>
      <c r="H419" s="479"/>
      <c r="I419" s="19"/>
      <c r="J419" s="19"/>
      <c r="K419" s="19"/>
      <c r="L419" s="19"/>
    </row>
    <row r="420" spans="1:12" x14ac:dyDescent="0.25">
      <c r="A420" s="221"/>
      <c r="B420" s="109"/>
      <c r="C420" s="9"/>
      <c r="D420" s="16"/>
      <c r="E420" s="192"/>
      <c r="F420" s="471"/>
      <c r="G420" s="480"/>
      <c r="H420" s="479"/>
      <c r="I420" s="19"/>
      <c r="J420" s="19"/>
      <c r="K420" s="19"/>
      <c r="L420" s="19"/>
    </row>
    <row r="421" spans="1:12" x14ac:dyDescent="0.25">
      <c r="A421" s="221"/>
      <c r="B421" s="109"/>
      <c r="C421" s="482"/>
      <c r="D421" s="16"/>
      <c r="E421" s="192"/>
      <c r="F421" s="471"/>
      <c r="G421" s="480"/>
      <c r="H421" s="479"/>
      <c r="I421" s="19"/>
      <c r="J421" s="19"/>
      <c r="K421" s="19"/>
      <c r="L421" s="19"/>
    </row>
    <row r="422" spans="1:12" x14ac:dyDescent="0.25">
      <c r="A422" s="221"/>
      <c r="B422" s="109"/>
      <c r="C422" s="9"/>
      <c r="D422" s="16"/>
      <c r="E422" s="192"/>
      <c r="F422" s="471"/>
      <c r="G422" s="480"/>
      <c r="H422" s="479"/>
      <c r="I422" s="19"/>
      <c r="J422" s="19"/>
      <c r="K422" s="19"/>
      <c r="L422" s="19"/>
    </row>
    <row r="423" spans="1:12" x14ac:dyDescent="0.25">
      <c r="A423" s="221"/>
      <c r="B423" s="109"/>
      <c r="C423" s="9"/>
      <c r="D423" s="16"/>
      <c r="E423" s="192"/>
      <c r="F423" s="471"/>
      <c r="G423" s="480"/>
      <c r="H423" s="479"/>
      <c r="I423" s="19"/>
      <c r="J423" s="19"/>
      <c r="K423" s="19"/>
      <c r="L423" s="19"/>
    </row>
    <row r="424" spans="1:12" x14ac:dyDescent="0.25">
      <c r="A424" s="221"/>
      <c r="B424" s="109"/>
      <c r="C424" s="9"/>
      <c r="D424" s="16"/>
      <c r="E424" s="192"/>
      <c r="F424" s="471"/>
      <c r="G424" s="480"/>
      <c r="H424" s="479"/>
    </row>
    <row r="425" spans="1:12" x14ac:dyDescent="0.25">
      <c r="A425" s="221"/>
      <c r="B425" s="109"/>
      <c r="C425" s="9"/>
      <c r="D425" s="16"/>
      <c r="E425" s="192"/>
      <c r="F425" s="471"/>
      <c r="G425" s="480"/>
      <c r="H425" s="479"/>
    </row>
    <row r="426" spans="1:12" x14ac:dyDescent="0.25">
      <c r="A426" s="221"/>
      <c r="B426" s="109"/>
      <c r="C426" s="9"/>
      <c r="D426" s="16"/>
      <c r="E426" s="192"/>
      <c r="F426" s="471"/>
      <c r="G426" s="480"/>
      <c r="H426" s="479"/>
    </row>
    <row r="427" spans="1:12" x14ac:dyDescent="0.25">
      <c r="A427" s="221"/>
      <c r="B427" s="109"/>
      <c r="C427" s="9"/>
      <c r="D427" s="16"/>
      <c r="E427" s="192"/>
      <c r="F427" s="471"/>
      <c r="G427" s="480"/>
      <c r="H427" s="479"/>
    </row>
    <row r="428" spans="1:12" x14ac:dyDescent="0.25">
      <c r="A428" s="221"/>
      <c r="B428" s="109"/>
      <c r="C428" s="9"/>
      <c r="D428" s="16"/>
      <c r="E428" s="192"/>
      <c r="F428" s="471"/>
      <c r="G428" s="480"/>
      <c r="H428" s="479"/>
    </row>
    <row r="429" spans="1:12" x14ac:dyDescent="0.25">
      <c r="A429" s="255"/>
      <c r="B429" s="109"/>
      <c r="C429" s="9"/>
      <c r="D429" s="16"/>
      <c r="E429" s="192"/>
      <c r="F429" s="471"/>
      <c r="G429" s="480"/>
      <c r="H429" s="479"/>
    </row>
    <row r="430" spans="1:12" x14ac:dyDescent="0.25">
      <c r="A430" s="255"/>
      <c r="B430" s="109"/>
      <c r="C430" s="9"/>
      <c r="D430" s="16"/>
      <c r="E430" s="192"/>
      <c r="F430" s="471"/>
      <c r="G430" s="480"/>
      <c r="H430" s="479"/>
    </row>
    <row r="431" spans="1:12" x14ac:dyDescent="0.25">
      <c r="A431" s="221"/>
      <c r="B431" s="109"/>
      <c r="C431" s="9"/>
      <c r="D431" s="16"/>
      <c r="E431" s="192"/>
      <c r="F431" s="471"/>
      <c r="G431" s="480"/>
      <c r="H431" s="479"/>
    </row>
    <row r="432" spans="1:12" ht="19.5" x14ac:dyDescent="0.25">
      <c r="A432" s="221"/>
      <c r="B432" s="109"/>
      <c r="C432" s="491"/>
      <c r="D432" s="16"/>
      <c r="E432" s="16"/>
      <c r="F432" s="471"/>
      <c r="G432" s="480"/>
      <c r="H432" s="479"/>
    </row>
    <row r="433" spans="1:12" x14ac:dyDescent="0.25">
      <c r="A433" s="221"/>
      <c r="B433" s="109"/>
      <c r="C433" s="9"/>
      <c r="D433" s="192"/>
      <c r="E433" s="16"/>
      <c r="F433" s="471"/>
      <c r="G433" s="480"/>
      <c r="H433" s="479"/>
    </row>
    <row r="434" spans="1:12" x14ac:dyDescent="0.25">
      <c r="A434" s="221"/>
      <c r="B434" s="109"/>
      <c r="C434" s="9"/>
      <c r="D434" s="192"/>
      <c r="E434" s="16"/>
      <c r="F434" s="471"/>
      <c r="G434" s="480"/>
      <c r="H434" s="479"/>
    </row>
    <row r="435" spans="1:12" x14ac:dyDescent="0.25">
      <c r="A435" s="221"/>
      <c r="B435" s="109"/>
      <c r="C435" s="9"/>
      <c r="D435" s="192"/>
      <c r="E435" s="16"/>
      <c r="F435" s="471"/>
      <c r="G435" s="480"/>
      <c r="H435" s="479"/>
      <c r="J435" s="15"/>
      <c r="K435" s="15"/>
      <c r="L435" s="15"/>
    </row>
    <row r="436" spans="1:12" x14ac:dyDescent="0.25">
      <c r="A436" s="221"/>
      <c r="B436" s="109"/>
      <c r="C436" s="9"/>
      <c r="D436" s="192"/>
      <c r="E436" s="16"/>
      <c r="F436" s="471"/>
      <c r="G436" s="480"/>
      <c r="H436" s="479"/>
      <c r="J436" s="256"/>
      <c r="K436" s="257"/>
      <c r="L436" s="258"/>
    </row>
    <row r="437" spans="1:12" x14ac:dyDescent="0.25">
      <c r="A437" s="221"/>
      <c r="B437" s="109"/>
      <c r="C437" s="9"/>
      <c r="D437" s="192"/>
      <c r="E437" s="16"/>
      <c r="F437" s="471"/>
      <c r="G437" s="480"/>
      <c r="H437" s="479"/>
      <c r="J437" s="256"/>
      <c r="K437" s="257"/>
      <c r="L437" s="258"/>
    </row>
    <row r="438" spans="1:12" x14ac:dyDescent="0.25">
      <c r="A438" s="221"/>
      <c r="B438" s="109"/>
      <c r="C438" s="9"/>
      <c r="D438" s="192"/>
      <c r="E438" s="16"/>
      <c r="F438" s="471"/>
      <c r="G438" s="480"/>
      <c r="H438" s="479"/>
      <c r="J438" s="256"/>
      <c r="K438" s="257"/>
      <c r="L438" s="258"/>
    </row>
    <row r="439" spans="1:12" x14ac:dyDescent="0.25">
      <c r="A439" s="221"/>
      <c r="B439" s="109"/>
      <c r="C439" s="9"/>
      <c r="D439" s="192"/>
      <c r="E439" s="16"/>
      <c r="F439" s="471"/>
      <c r="G439" s="480"/>
      <c r="H439" s="479"/>
      <c r="J439" s="256"/>
      <c r="K439" s="215"/>
      <c r="L439" s="258"/>
    </row>
    <row r="440" spans="1:12" x14ac:dyDescent="0.25">
      <c r="A440" s="221"/>
      <c r="B440" s="109"/>
      <c r="C440" s="9"/>
      <c r="D440" s="192"/>
      <c r="E440" s="16"/>
      <c r="F440" s="471"/>
      <c r="G440" s="480"/>
      <c r="H440" s="479"/>
      <c r="J440" s="256"/>
      <c r="K440" s="215"/>
      <c r="L440" s="258"/>
    </row>
    <row r="441" spans="1:12" x14ac:dyDescent="0.25">
      <c r="A441" s="221"/>
      <c r="B441" s="109"/>
      <c r="C441" s="9"/>
      <c r="D441" s="16"/>
      <c r="E441" s="192"/>
      <c r="F441" s="471"/>
      <c r="G441" s="480"/>
      <c r="H441" s="479"/>
      <c r="J441" s="256"/>
      <c r="K441" s="215"/>
      <c r="L441" s="258"/>
    </row>
    <row r="442" spans="1:12" x14ac:dyDescent="0.25">
      <c r="A442" s="221"/>
      <c r="B442" s="109"/>
      <c r="C442" s="9"/>
      <c r="D442" s="16"/>
      <c r="E442" s="192"/>
      <c r="F442" s="471"/>
      <c r="G442" s="480"/>
      <c r="H442" s="479"/>
      <c r="J442" s="256"/>
      <c r="K442" s="215"/>
      <c r="L442" s="258"/>
    </row>
    <row r="443" spans="1:12" x14ac:dyDescent="0.25">
      <c r="A443" s="221"/>
      <c r="B443" s="109"/>
      <c r="C443" s="9"/>
      <c r="D443" s="16"/>
      <c r="E443" s="192"/>
      <c r="F443" s="471"/>
      <c r="G443" s="480"/>
      <c r="H443" s="479"/>
    </row>
    <row r="444" spans="1:12" x14ac:dyDescent="0.25">
      <c r="A444" s="221"/>
      <c r="B444" s="109"/>
      <c r="C444" s="9"/>
      <c r="D444" s="16"/>
      <c r="E444" s="192"/>
      <c r="F444" s="471"/>
      <c r="G444" s="480"/>
      <c r="H444" s="479"/>
    </row>
    <row r="445" spans="1:12" x14ac:dyDescent="0.25">
      <c r="A445" s="221"/>
      <c r="B445" s="109"/>
      <c r="C445" s="9"/>
      <c r="D445" s="192"/>
      <c r="E445" s="16"/>
      <c r="F445" s="471"/>
      <c r="G445" s="480"/>
      <c r="H445" s="479"/>
    </row>
    <row r="446" spans="1:12" x14ac:dyDescent="0.25">
      <c r="A446" s="221"/>
      <c r="B446" s="109"/>
      <c r="C446" s="9"/>
      <c r="D446" s="192"/>
      <c r="E446" s="16"/>
      <c r="F446" s="471"/>
      <c r="G446" s="480"/>
      <c r="H446" s="479"/>
    </row>
    <row r="447" spans="1:12" x14ac:dyDescent="0.25">
      <c r="A447" s="221"/>
      <c r="B447" s="109"/>
      <c r="C447" s="9"/>
      <c r="D447" s="16"/>
      <c r="E447" s="192"/>
      <c r="F447" s="471"/>
      <c r="G447" s="480"/>
      <c r="H447" s="479"/>
    </row>
    <row r="448" spans="1:12" x14ac:dyDescent="0.25">
      <c r="A448" s="221"/>
      <c r="B448" s="11"/>
      <c r="C448" s="55"/>
      <c r="D448" s="16"/>
      <c r="E448" s="192"/>
      <c r="F448" s="471"/>
      <c r="G448" s="10"/>
      <c r="H448" s="483"/>
    </row>
    <row r="449" spans="1:8" x14ac:dyDescent="0.25">
      <c r="A449" s="221"/>
      <c r="B449" s="109"/>
      <c r="C449" s="55"/>
      <c r="D449" s="192"/>
      <c r="E449" s="16"/>
      <c r="F449" s="471"/>
      <c r="G449" s="10"/>
      <c r="H449" s="483"/>
    </row>
    <row r="450" spans="1:8" x14ac:dyDescent="0.25">
      <c r="A450" s="221"/>
      <c r="B450" s="109"/>
      <c r="C450" s="9"/>
      <c r="D450" s="192"/>
      <c r="E450" s="16"/>
      <c r="F450" s="471"/>
      <c r="G450" s="10"/>
      <c r="H450" s="483"/>
    </row>
    <row r="451" spans="1:8" x14ac:dyDescent="0.25">
      <c r="A451" s="221"/>
      <c r="B451" s="109"/>
      <c r="C451" s="55"/>
      <c r="D451" s="16"/>
      <c r="E451" s="192"/>
      <c r="F451" s="471"/>
      <c r="G451" s="10"/>
      <c r="H451" s="483"/>
    </row>
    <row r="452" spans="1:8" x14ac:dyDescent="0.25">
      <c r="A452" s="221"/>
      <c r="B452" s="109"/>
      <c r="C452" s="55"/>
      <c r="D452" s="16"/>
      <c r="E452" s="192"/>
      <c r="F452" s="471"/>
      <c r="G452" s="10"/>
      <c r="H452" s="483"/>
    </row>
    <row r="453" spans="1:8" x14ac:dyDescent="0.25">
      <c r="A453" s="221"/>
      <c r="B453" s="109"/>
      <c r="C453" s="55"/>
      <c r="D453" s="192"/>
      <c r="E453" s="16"/>
      <c r="F453" s="471"/>
      <c r="G453" s="492"/>
      <c r="H453" s="483"/>
    </row>
    <row r="454" spans="1:8" x14ac:dyDescent="0.25">
      <c r="A454" s="221"/>
      <c r="B454" s="109"/>
      <c r="C454" s="55"/>
      <c r="D454" s="192"/>
      <c r="E454" s="16"/>
      <c r="F454" s="471"/>
      <c r="G454" s="10"/>
      <c r="H454" s="483"/>
    </row>
    <row r="455" spans="1:8" x14ac:dyDescent="0.25">
      <c r="A455" s="221"/>
      <c r="B455" s="109"/>
      <c r="C455" s="55"/>
      <c r="D455" s="192"/>
      <c r="E455" s="16"/>
      <c r="F455" s="471"/>
      <c r="G455" s="10"/>
      <c r="H455" s="483"/>
    </row>
    <row r="456" spans="1:8" x14ac:dyDescent="0.25">
      <c r="A456" s="221"/>
      <c r="B456" s="109"/>
      <c r="C456" s="55"/>
      <c r="D456" s="192"/>
      <c r="E456" s="16"/>
      <c r="F456" s="471"/>
      <c r="G456" s="10"/>
      <c r="H456" s="483"/>
    </row>
    <row r="457" spans="1:8" x14ac:dyDescent="0.25">
      <c r="A457" s="221"/>
      <c r="B457" s="109"/>
      <c r="C457" s="55"/>
      <c r="D457" s="192"/>
      <c r="E457" s="16"/>
      <c r="F457" s="471"/>
      <c r="G457" s="492"/>
      <c r="H457" s="483"/>
    </row>
    <row r="458" spans="1:8" x14ac:dyDescent="0.25">
      <c r="A458" s="221"/>
      <c r="B458" s="109"/>
      <c r="C458" s="6"/>
      <c r="D458" s="192"/>
      <c r="E458" s="16"/>
      <c r="F458" s="471"/>
      <c r="G458" s="492"/>
      <c r="H458" s="483"/>
    </row>
    <row r="459" spans="1:8" x14ac:dyDescent="0.25">
      <c r="A459" s="221"/>
      <c r="B459" s="109"/>
      <c r="C459" s="55"/>
      <c r="D459" s="16"/>
      <c r="E459" s="192"/>
      <c r="F459" s="471"/>
      <c r="G459" s="10"/>
      <c r="H459" s="483"/>
    </row>
    <row r="460" spans="1:8" x14ac:dyDescent="0.25">
      <c r="A460" s="221"/>
      <c r="B460" s="20"/>
      <c r="C460" s="6"/>
      <c r="D460" s="16"/>
      <c r="E460" s="192"/>
      <c r="F460" s="471"/>
      <c r="G460" s="492"/>
      <c r="H460" s="483"/>
    </row>
    <row r="461" spans="1:8" x14ac:dyDescent="0.25">
      <c r="A461" s="221"/>
      <c r="B461" s="109"/>
      <c r="C461" s="55"/>
      <c r="D461" s="16"/>
      <c r="E461" s="192"/>
      <c r="F461" s="471"/>
      <c r="G461" s="10"/>
      <c r="H461" s="483"/>
    </row>
    <row r="462" spans="1:8" x14ac:dyDescent="0.25">
      <c r="A462" s="221"/>
      <c r="B462" s="109"/>
      <c r="C462" s="55"/>
      <c r="D462" s="16"/>
      <c r="E462" s="192"/>
      <c r="F462" s="471"/>
      <c r="G462" s="10"/>
      <c r="H462" s="483"/>
    </row>
    <row r="463" spans="1:8" x14ac:dyDescent="0.25">
      <c r="A463" s="221"/>
      <c r="B463" s="109"/>
      <c r="C463" s="55"/>
      <c r="D463" s="16"/>
      <c r="E463" s="192"/>
      <c r="F463" s="471"/>
      <c r="G463" s="10"/>
      <c r="H463" s="483"/>
    </row>
    <row r="464" spans="1:8" x14ac:dyDescent="0.25">
      <c r="A464" s="221"/>
      <c r="B464" s="109"/>
      <c r="C464" s="9"/>
      <c r="D464" s="16"/>
      <c r="E464" s="192"/>
      <c r="F464" s="471"/>
      <c r="G464" s="10"/>
      <c r="H464" s="483"/>
    </row>
    <row r="465" spans="1:8" x14ac:dyDescent="0.25">
      <c r="A465" s="221"/>
      <c r="B465" s="109"/>
      <c r="C465" s="55"/>
      <c r="D465" s="16"/>
      <c r="E465" s="192"/>
      <c r="F465" s="471"/>
      <c r="G465" s="10"/>
      <c r="H465" s="483"/>
    </row>
    <row r="466" spans="1:8" x14ac:dyDescent="0.25">
      <c r="A466" s="221"/>
      <c r="B466" s="109"/>
      <c r="C466" s="55"/>
      <c r="D466" s="192"/>
      <c r="E466" s="16"/>
      <c r="F466" s="471"/>
      <c r="G466" s="10"/>
      <c r="H466" s="483"/>
    </row>
    <row r="467" spans="1:8" x14ac:dyDescent="0.25">
      <c r="A467" s="221"/>
      <c r="B467" s="109"/>
      <c r="C467" s="9"/>
      <c r="D467" s="192"/>
      <c r="E467" s="16"/>
      <c r="F467" s="471"/>
      <c r="G467" s="10"/>
      <c r="H467" s="483"/>
    </row>
    <row r="468" spans="1:8" x14ac:dyDescent="0.25">
      <c r="A468" s="221"/>
      <c r="B468" s="109"/>
      <c r="C468" s="55"/>
      <c r="D468" s="16"/>
      <c r="E468" s="192"/>
      <c r="F468" s="471"/>
      <c r="G468" s="10"/>
      <c r="H468" s="483"/>
    </row>
    <row r="469" spans="1:8" x14ac:dyDescent="0.25">
      <c r="A469" s="221"/>
      <c r="B469" s="109"/>
      <c r="C469" s="55"/>
      <c r="D469" s="192"/>
      <c r="E469" s="16"/>
      <c r="F469" s="471"/>
      <c r="G469" s="492"/>
      <c r="H469" s="483"/>
    </row>
    <row r="470" spans="1:8" x14ac:dyDescent="0.25">
      <c r="A470" s="221"/>
      <c r="B470" s="109"/>
      <c r="C470" s="55"/>
      <c r="D470" s="192"/>
      <c r="E470" s="16"/>
      <c r="F470" s="471"/>
      <c r="G470" s="10"/>
      <c r="H470" s="483"/>
    </row>
    <row r="471" spans="1:8" x14ac:dyDescent="0.25">
      <c r="A471" s="221"/>
      <c r="B471" s="109"/>
      <c r="C471" s="9"/>
      <c r="D471" s="192"/>
      <c r="E471" s="16"/>
      <c r="F471" s="471"/>
      <c r="G471" s="10"/>
      <c r="H471" s="483"/>
    </row>
    <row r="472" spans="1:8" x14ac:dyDescent="0.25">
      <c r="A472" s="221"/>
      <c r="B472" s="109"/>
      <c r="C472" s="55"/>
      <c r="D472" s="16"/>
      <c r="E472" s="192"/>
      <c r="F472" s="471"/>
      <c r="G472" s="10"/>
      <c r="H472" s="483"/>
    </row>
    <row r="473" spans="1:8" x14ac:dyDescent="0.25">
      <c r="A473" s="221"/>
      <c r="B473" s="109"/>
      <c r="C473" s="55"/>
      <c r="D473" s="192"/>
      <c r="E473" s="16"/>
      <c r="F473" s="471"/>
      <c r="G473" s="10"/>
      <c r="H473" s="483"/>
    </row>
    <row r="474" spans="1:8" x14ac:dyDescent="0.25">
      <c r="A474" s="221"/>
      <c r="B474" s="109"/>
      <c r="C474" s="55"/>
      <c r="D474" s="192"/>
      <c r="E474" s="16"/>
      <c r="F474" s="471"/>
      <c r="G474" s="10"/>
      <c r="H474" s="483"/>
    </row>
    <row r="475" spans="1:8" x14ac:dyDescent="0.25">
      <c r="A475" s="221"/>
      <c r="B475" s="109"/>
      <c r="C475" s="55"/>
      <c r="D475" s="192"/>
      <c r="E475" s="16"/>
      <c r="F475" s="471"/>
      <c r="G475" s="492"/>
      <c r="H475" s="483"/>
    </row>
    <row r="476" spans="1:8" x14ac:dyDescent="0.25">
      <c r="A476" s="221"/>
      <c r="B476" s="109"/>
      <c r="C476" s="55"/>
      <c r="D476" s="192"/>
      <c r="E476" s="16"/>
      <c r="F476" s="471"/>
      <c r="G476" s="10"/>
      <c r="H476" s="483"/>
    </row>
    <row r="477" spans="1:8" x14ac:dyDescent="0.25">
      <c r="A477" s="221"/>
      <c r="B477" s="109"/>
      <c r="C477" s="55"/>
      <c r="D477" s="192"/>
      <c r="E477" s="16"/>
      <c r="F477" s="471"/>
      <c r="G477" s="10"/>
      <c r="H477" s="483"/>
    </row>
    <row r="478" spans="1:8" x14ac:dyDescent="0.25">
      <c r="A478" s="221"/>
      <c r="B478" s="109"/>
      <c r="C478" s="9"/>
      <c r="D478" s="192"/>
      <c r="E478" s="16"/>
      <c r="F478" s="471"/>
      <c r="G478" s="10"/>
      <c r="H478" s="483"/>
    </row>
    <row r="479" spans="1:8" x14ac:dyDescent="0.25">
      <c r="A479" s="221"/>
      <c r="B479" s="109"/>
      <c r="C479" s="55"/>
      <c r="D479" s="16"/>
      <c r="E479" s="192"/>
      <c r="F479" s="471"/>
      <c r="G479" s="10"/>
      <c r="H479" s="483"/>
    </row>
    <row r="480" spans="1:8" x14ac:dyDescent="0.25">
      <c r="A480" s="221"/>
      <c r="B480" s="109"/>
      <c r="C480" s="55"/>
      <c r="D480" s="16"/>
      <c r="E480" s="192"/>
      <c r="F480" s="471"/>
      <c r="G480" s="10"/>
      <c r="H480" s="483"/>
    </row>
    <row r="481" spans="1:8" x14ac:dyDescent="0.25">
      <c r="A481" s="221"/>
      <c r="B481" s="109"/>
      <c r="C481" s="55"/>
      <c r="D481" s="192"/>
      <c r="E481" s="16"/>
      <c r="F481" s="471"/>
      <c r="G481" s="10"/>
      <c r="H481" s="483"/>
    </row>
    <row r="482" spans="1:8" x14ac:dyDescent="0.25">
      <c r="A482" s="221"/>
      <c r="B482" s="109"/>
      <c r="C482" s="55"/>
      <c r="D482" s="192"/>
      <c r="E482" s="16"/>
      <c r="F482" s="471"/>
      <c r="G482" s="10"/>
      <c r="H482" s="483"/>
    </row>
    <row r="483" spans="1:8" x14ac:dyDescent="0.25">
      <c r="A483" s="221"/>
      <c r="B483" s="109"/>
      <c r="C483" s="55"/>
      <c r="D483" s="192"/>
      <c r="E483" s="16"/>
      <c r="F483" s="471"/>
      <c r="G483" s="10"/>
      <c r="H483" s="483"/>
    </row>
    <row r="484" spans="1:8" x14ac:dyDescent="0.25">
      <c r="A484" s="221"/>
      <c r="B484" s="109"/>
      <c r="C484" s="55"/>
      <c r="D484" s="192"/>
      <c r="E484" s="16"/>
      <c r="F484" s="471"/>
      <c r="G484" s="10"/>
      <c r="H484" s="483"/>
    </row>
    <row r="485" spans="1:8" x14ac:dyDescent="0.25">
      <c r="A485" s="221"/>
      <c r="B485" s="109"/>
      <c r="C485" s="259"/>
      <c r="D485" s="16"/>
      <c r="E485" s="192"/>
      <c r="F485" s="471"/>
      <c r="G485" s="10"/>
      <c r="H485" s="483"/>
    </row>
    <row r="486" spans="1:8" x14ac:dyDescent="0.25">
      <c r="A486" s="221"/>
      <c r="B486" s="109"/>
      <c r="C486" s="55"/>
      <c r="D486" s="16"/>
      <c r="E486" s="192"/>
      <c r="F486" s="471"/>
      <c r="G486" s="10"/>
      <c r="H486" s="483"/>
    </row>
    <row r="487" spans="1:8" x14ac:dyDescent="0.25">
      <c r="A487" s="221"/>
      <c r="B487" s="109"/>
      <c r="C487" s="55"/>
      <c r="D487" s="192"/>
      <c r="E487" s="16"/>
      <c r="F487" s="471"/>
      <c r="G487" s="10"/>
      <c r="H487" s="483"/>
    </row>
    <row r="488" spans="1:8" x14ac:dyDescent="0.25">
      <c r="A488" s="221"/>
      <c r="B488" s="109"/>
      <c r="C488" s="55"/>
      <c r="D488" s="192"/>
      <c r="E488" s="16"/>
      <c r="F488" s="471"/>
      <c r="G488" s="10"/>
      <c r="H488" s="483"/>
    </row>
    <row r="489" spans="1:8" x14ac:dyDescent="0.25">
      <c r="A489" s="260"/>
      <c r="B489" s="109"/>
      <c r="C489" s="55"/>
      <c r="D489" s="192"/>
      <c r="E489" s="16"/>
      <c r="F489" s="471"/>
      <c r="G489" s="10"/>
      <c r="H489" s="483"/>
    </row>
    <row r="490" spans="1:8" x14ac:dyDescent="0.25">
      <c r="A490" s="260"/>
      <c r="B490" s="109"/>
      <c r="C490" s="55"/>
      <c r="D490" s="192"/>
      <c r="E490" s="16"/>
      <c r="F490" s="471"/>
      <c r="G490" s="10"/>
      <c r="H490" s="483"/>
    </row>
    <row r="491" spans="1:8" x14ac:dyDescent="0.25">
      <c r="A491" s="260"/>
      <c r="B491" s="109"/>
      <c r="C491" s="55"/>
      <c r="D491" s="16"/>
      <c r="E491" s="192"/>
      <c r="F491" s="471"/>
      <c r="G491" s="10"/>
      <c r="H491" s="483"/>
    </row>
    <row r="492" spans="1:8" x14ac:dyDescent="0.25">
      <c r="A492" s="260"/>
      <c r="B492" s="109"/>
      <c r="C492" s="55"/>
      <c r="D492" s="192"/>
      <c r="E492" s="16"/>
      <c r="F492" s="471"/>
      <c r="G492" s="10"/>
      <c r="H492" s="483"/>
    </row>
    <row r="493" spans="1:8" x14ac:dyDescent="0.25">
      <c r="A493" s="260"/>
      <c r="B493" s="109"/>
      <c r="C493" s="55"/>
      <c r="D493" s="16"/>
      <c r="E493" s="192"/>
      <c r="F493" s="471"/>
      <c r="G493" s="10"/>
      <c r="H493" s="483"/>
    </row>
    <row r="494" spans="1:8" x14ac:dyDescent="0.25">
      <c r="A494" s="260"/>
      <c r="B494" s="109"/>
      <c r="C494" s="55"/>
      <c r="D494" s="16"/>
      <c r="E494" s="192"/>
      <c r="F494" s="471"/>
      <c r="G494" s="10"/>
      <c r="H494" s="483"/>
    </row>
    <row r="495" spans="1:8" x14ac:dyDescent="0.25">
      <c r="A495" s="260"/>
      <c r="B495" s="109"/>
      <c r="C495" s="55"/>
      <c r="D495" s="16"/>
      <c r="E495" s="192"/>
      <c r="F495" s="471"/>
      <c r="G495" s="10"/>
      <c r="H495" s="483"/>
    </row>
    <row r="496" spans="1:8" x14ac:dyDescent="0.25">
      <c r="A496" s="260"/>
      <c r="B496" s="109"/>
      <c r="C496" s="55"/>
      <c r="D496" s="16"/>
      <c r="E496" s="192"/>
      <c r="F496" s="471"/>
      <c r="G496" s="10"/>
      <c r="H496" s="483"/>
    </row>
    <row r="497" spans="1:8" x14ac:dyDescent="0.25">
      <c r="A497" s="260"/>
      <c r="B497" s="109"/>
      <c r="C497" s="55"/>
      <c r="D497" s="16"/>
      <c r="E497" s="192"/>
      <c r="F497" s="471"/>
      <c r="G497" s="10"/>
      <c r="H497" s="483"/>
    </row>
    <row r="498" spans="1:8" x14ac:dyDescent="0.25">
      <c r="A498" s="260"/>
      <c r="B498" s="109"/>
      <c r="C498" s="55"/>
      <c r="D498" s="16"/>
      <c r="E498" s="192"/>
      <c r="F498" s="471"/>
      <c r="G498" s="10"/>
      <c r="H498" s="483"/>
    </row>
    <row r="499" spans="1:8" x14ac:dyDescent="0.25">
      <c r="A499" s="260"/>
      <c r="B499" s="109"/>
      <c r="C499" s="55"/>
      <c r="D499" s="192"/>
      <c r="E499" s="16"/>
      <c r="F499" s="471"/>
      <c r="G499" s="492"/>
      <c r="H499" s="483"/>
    </row>
    <row r="500" spans="1:8" x14ac:dyDescent="0.25">
      <c r="A500" s="260"/>
      <c r="B500" s="109"/>
      <c r="C500" s="55"/>
      <c r="D500" s="192"/>
      <c r="E500" s="16"/>
      <c r="F500" s="471"/>
      <c r="G500" s="10"/>
      <c r="H500" s="483"/>
    </row>
    <row r="501" spans="1:8" x14ac:dyDescent="0.25">
      <c r="A501" s="260"/>
      <c r="B501" s="109"/>
      <c r="C501" s="55"/>
      <c r="D501" s="192"/>
      <c r="E501" s="16"/>
      <c r="F501" s="471"/>
      <c r="G501" s="10"/>
      <c r="H501" s="483"/>
    </row>
    <row r="502" spans="1:8" x14ac:dyDescent="0.25">
      <c r="A502" s="261"/>
      <c r="B502" s="109"/>
      <c r="C502" s="55"/>
      <c r="D502" s="192"/>
      <c r="E502" s="16"/>
      <c r="F502" s="471"/>
      <c r="G502" s="10"/>
      <c r="H502" s="483"/>
    </row>
    <row r="503" spans="1:8" x14ac:dyDescent="0.25">
      <c r="A503" s="260"/>
      <c r="B503" s="109"/>
      <c r="C503" s="55"/>
      <c r="D503" s="192"/>
      <c r="E503" s="16"/>
      <c r="F503" s="471"/>
      <c r="G503" s="10"/>
      <c r="H503" s="483"/>
    </row>
    <row r="504" spans="1:8" x14ac:dyDescent="0.25">
      <c r="A504" s="260"/>
      <c r="B504" s="109"/>
      <c r="C504" s="55"/>
      <c r="D504" s="192"/>
      <c r="E504" s="16"/>
      <c r="F504" s="471"/>
      <c r="G504" s="10"/>
      <c r="H504" s="483"/>
    </row>
    <row r="505" spans="1:8" ht="15.75" thickBot="1" x14ac:dyDescent="0.3">
      <c r="A505" s="261"/>
      <c r="B505" s="126"/>
      <c r="C505" s="493"/>
      <c r="D505" s="494"/>
      <c r="E505" s="495"/>
      <c r="F505" s="496"/>
      <c r="G505" s="497"/>
      <c r="H505" s="498"/>
    </row>
    <row r="506" spans="1:8" ht="15.75" thickBot="1" x14ac:dyDescent="0.3">
      <c r="A506" s="499"/>
      <c r="B506" s="500"/>
      <c r="C506" s="501"/>
      <c r="D506" s="502"/>
      <c r="E506" s="503"/>
      <c r="F506" s="504"/>
      <c r="G506" s="505"/>
      <c r="H506" s="506"/>
    </row>
    <row r="507" spans="1:8" ht="15.75" thickBot="1" x14ac:dyDescent="0.3">
      <c r="A507" s="499"/>
      <c r="B507" s="500"/>
      <c r="C507" s="501"/>
      <c r="D507" s="502"/>
      <c r="E507" s="503"/>
      <c r="F507" s="503"/>
      <c r="G507" s="505"/>
      <c r="H507" s="507"/>
    </row>
    <row r="508" spans="1:8" ht="15.75" thickBot="1" x14ac:dyDescent="0.3">
      <c r="A508" s="54"/>
      <c r="B508" s="53"/>
      <c r="C508" s="52"/>
      <c r="D508" s="263"/>
      <c r="E508" s="263"/>
      <c r="F508" s="52"/>
      <c r="G508" s="54"/>
      <c r="H508" s="262"/>
    </row>
    <row r="509" spans="1:8" ht="15.75" thickBot="1" x14ac:dyDescent="0.3">
      <c r="A509" s="508"/>
      <c r="B509" s="509"/>
      <c r="C509" s="510"/>
      <c r="D509" s="511"/>
      <c r="E509" s="512"/>
      <c r="F509" s="510"/>
      <c r="G509" s="513"/>
      <c r="H509" s="514"/>
    </row>
    <row r="510" spans="1:8" x14ac:dyDescent="0.25">
      <c r="A510" s="252"/>
      <c r="B510" s="21"/>
      <c r="D510" s="264"/>
      <c r="E510" s="265"/>
      <c r="G510" s="18"/>
      <c r="H510" s="262"/>
    </row>
    <row r="511" spans="1:8" x14ac:dyDescent="0.25">
      <c r="A511" s="252"/>
      <c r="B511" s="21"/>
      <c r="D511" s="264"/>
      <c r="E511" s="265"/>
      <c r="G511" s="18"/>
      <c r="H511" s="262"/>
    </row>
    <row r="512" spans="1:8" x14ac:dyDescent="0.25">
      <c r="A512" s="252"/>
      <c r="B512" s="21"/>
      <c r="D512" s="264"/>
      <c r="E512" s="265"/>
      <c r="G512" s="18"/>
      <c r="H512" s="262"/>
    </row>
    <row r="513" spans="1:8" x14ac:dyDescent="0.25">
      <c r="A513" s="252"/>
      <c r="B513" s="21"/>
      <c r="D513" s="264"/>
      <c r="E513" s="265"/>
      <c r="G513" s="18"/>
      <c r="H513" s="262"/>
    </row>
  </sheetData>
  <autoFilter ref="A3:H410" xr:uid="{96AD24DD-694C-4064-81F1-BDEBD6950A29}">
    <sortState xmlns:xlrd2="http://schemas.microsoft.com/office/spreadsheetml/2017/richdata2" ref="A19:H308">
      <sortCondition descending="1" ref="A3:A361"/>
    </sortState>
  </autoFilter>
  <phoneticPr fontId="19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BCE1-99E6-43E4-96B5-DA929B29027A}">
  <dimension ref="A1:X117"/>
  <sheetViews>
    <sheetView topLeftCell="A6" workbookViewId="0">
      <selection activeCell="D16" sqref="D16"/>
    </sheetView>
  </sheetViews>
  <sheetFormatPr defaultRowHeight="15" x14ac:dyDescent="0.25"/>
  <cols>
    <col min="1" max="1" width="30.85546875" customWidth="1"/>
    <col min="2" max="2" width="24" customWidth="1"/>
    <col min="3" max="3" width="15.85546875" customWidth="1"/>
    <col min="4" max="4" width="19" customWidth="1"/>
    <col min="5" max="5" width="14" customWidth="1"/>
    <col min="6" max="6" width="16.140625" customWidth="1"/>
    <col min="7" max="7" width="16.42578125" customWidth="1"/>
    <col min="8" max="8" width="14.5703125" customWidth="1"/>
    <col min="9" max="9" width="13.42578125" customWidth="1"/>
    <col min="10" max="10" width="26.140625" customWidth="1"/>
    <col min="11" max="11" width="12" bestFit="1" customWidth="1"/>
    <col min="12" max="12" width="18.28515625" customWidth="1"/>
    <col min="13" max="13" width="14.42578125" customWidth="1"/>
    <col min="14" max="14" width="11" bestFit="1" customWidth="1"/>
    <col min="15" max="15" width="12.85546875" bestFit="1" customWidth="1"/>
    <col min="16" max="16" width="16" customWidth="1"/>
    <col min="17" max="17" width="13.140625" customWidth="1"/>
    <col min="18" max="18" width="16.140625" customWidth="1"/>
    <col min="19" max="19" width="11" bestFit="1" customWidth="1"/>
    <col min="20" max="20" width="15.28515625" customWidth="1"/>
    <col min="21" max="21" width="15.5703125" customWidth="1"/>
    <col min="22" max="22" width="9.140625" customWidth="1"/>
    <col min="23" max="23" width="7.140625" customWidth="1"/>
    <col min="24" max="24" width="9.140625" hidden="1" customWidth="1"/>
  </cols>
  <sheetData>
    <row r="1" spans="1:24" ht="19.5" thickBot="1" x14ac:dyDescent="0.35">
      <c r="A1" s="685" t="s">
        <v>239</v>
      </c>
      <c r="B1" s="686"/>
      <c r="C1" s="686"/>
      <c r="D1" s="687"/>
      <c r="E1" s="687"/>
      <c r="F1" s="687"/>
      <c r="G1" s="688"/>
      <c r="H1" s="689"/>
    </row>
    <row r="2" spans="1:24" ht="15.75" thickBot="1" x14ac:dyDescent="0.3">
      <c r="A2" s="664" t="s">
        <v>540</v>
      </c>
      <c r="B2" s="665"/>
      <c r="C2" s="665"/>
      <c r="D2" s="666"/>
      <c r="E2" s="667"/>
      <c r="F2" s="667"/>
      <c r="G2" s="668"/>
      <c r="H2" s="550"/>
      <c r="I2" s="15"/>
      <c r="J2" s="902" t="s">
        <v>541</v>
      </c>
      <c r="K2" s="903"/>
      <c r="L2" s="903"/>
      <c r="M2" s="904"/>
      <c r="N2" s="905"/>
      <c r="O2" s="905"/>
      <c r="P2" s="906"/>
      <c r="Q2" s="907"/>
      <c r="R2" s="908"/>
      <c r="S2" s="908"/>
      <c r="T2" s="908"/>
      <c r="U2" s="909"/>
      <c r="V2" s="15"/>
      <c r="W2" s="15"/>
      <c r="X2" s="669"/>
    </row>
    <row r="3" spans="1:24" ht="15.75" thickBot="1" x14ac:dyDescent="0.3">
      <c r="A3" s="670" t="s">
        <v>542</v>
      </c>
      <c r="B3" s="671"/>
      <c r="C3" s="671"/>
      <c r="D3" s="672"/>
      <c r="E3" s="673"/>
      <c r="F3" s="673"/>
      <c r="G3" s="674"/>
      <c r="H3" s="675"/>
      <c r="I3" s="15"/>
      <c r="J3" s="257"/>
      <c r="K3" s="910"/>
      <c r="L3" s="910"/>
      <c r="M3" s="911"/>
      <c r="N3" s="912"/>
      <c r="O3" s="912"/>
      <c r="P3" s="27"/>
      <c r="Q3" s="26"/>
      <c r="R3" s="15"/>
      <c r="S3" s="15"/>
      <c r="T3" s="15"/>
      <c r="U3" s="15"/>
      <c r="V3" s="15"/>
      <c r="W3" s="15"/>
      <c r="X3" s="676"/>
    </row>
    <row r="4" spans="1:24" ht="15.75" thickBot="1" x14ac:dyDescent="0.3">
      <c r="A4" s="664" t="s">
        <v>543</v>
      </c>
      <c r="B4" s="665"/>
      <c r="C4" s="665"/>
      <c r="D4" s="666"/>
      <c r="E4" s="667"/>
      <c r="F4" s="667"/>
      <c r="G4" s="668"/>
      <c r="H4" s="550"/>
      <c r="I4" s="15"/>
      <c r="J4" s="257"/>
      <c r="K4" s="913"/>
      <c r="L4" s="913"/>
      <c r="M4" s="713"/>
      <c r="N4" s="257"/>
      <c r="O4" s="257"/>
      <c r="P4" s="27"/>
      <c r="Q4" s="26"/>
      <c r="R4" s="15"/>
      <c r="S4" s="15"/>
      <c r="T4" s="15"/>
      <c r="U4" s="15"/>
      <c r="V4" s="15"/>
      <c r="W4" s="15"/>
      <c r="X4" s="669"/>
    </row>
    <row r="5" spans="1:24" ht="15.75" thickBot="1" x14ac:dyDescent="0.3">
      <c r="A5" s="664" t="s">
        <v>544</v>
      </c>
      <c r="B5" s="677"/>
      <c r="C5" s="677"/>
      <c r="D5" s="678"/>
      <c r="E5" s="679"/>
      <c r="F5" s="679"/>
      <c r="G5" s="668"/>
      <c r="H5" s="550"/>
      <c r="I5" s="15"/>
      <c r="J5" s="257"/>
      <c r="K5" s="910"/>
      <c r="L5" s="910"/>
      <c r="M5" s="911"/>
      <c r="N5" s="912"/>
      <c r="O5" s="912"/>
      <c r="P5" s="27"/>
      <c r="Q5" s="26"/>
      <c r="R5" s="15"/>
      <c r="S5" s="15"/>
      <c r="T5" s="15"/>
      <c r="U5" s="15"/>
      <c r="V5" s="15"/>
      <c r="W5" s="15"/>
      <c r="X5" s="676"/>
    </row>
    <row r="6" spans="1:24" ht="15.75" thickBot="1" x14ac:dyDescent="0.3">
      <c r="A6" s="680" t="s">
        <v>545</v>
      </c>
      <c r="B6" s="681"/>
      <c r="C6" s="681"/>
      <c r="D6" s="681"/>
      <c r="E6" s="682"/>
      <c r="F6" s="682"/>
      <c r="G6" s="682"/>
      <c r="H6" s="683"/>
      <c r="I6" s="15"/>
      <c r="J6" s="12"/>
      <c r="K6" s="914"/>
      <c r="L6" s="914"/>
      <c r="M6" s="914"/>
      <c r="N6" s="12"/>
      <c r="O6" s="12"/>
      <c r="P6" s="12"/>
      <c r="Q6" s="915"/>
      <c r="R6" s="15"/>
      <c r="S6" s="15"/>
      <c r="T6" s="15"/>
      <c r="U6" s="15"/>
      <c r="V6" s="15"/>
      <c r="W6" s="15"/>
      <c r="X6" s="669"/>
    </row>
    <row r="7" spans="1:24" ht="15.75" thickBot="1" x14ac:dyDescent="0.3">
      <c r="A7" s="664" t="s">
        <v>546</v>
      </c>
      <c r="B7" s="665"/>
      <c r="C7" s="665"/>
      <c r="D7" s="666"/>
      <c r="E7" s="667"/>
      <c r="F7" s="667"/>
      <c r="G7" s="667"/>
      <c r="H7" s="550"/>
      <c r="I7" s="15"/>
      <c r="J7" s="257"/>
      <c r="K7" s="913"/>
      <c r="L7" s="913"/>
      <c r="M7" s="713"/>
      <c r="N7" s="257"/>
      <c r="O7" s="257"/>
      <c r="P7" s="257"/>
      <c r="Q7" s="26"/>
      <c r="R7" s="15"/>
      <c r="S7" s="15"/>
      <c r="T7" s="15"/>
      <c r="U7" s="15"/>
      <c r="V7" s="15"/>
      <c r="W7" s="15"/>
      <c r="X7" s="684"/>
    </row>
    <row r="8" spans="1:24" ht="15.75" thickBot="1" x14ac:dyDescent="0.3">
      <c r="A8" s="541" t="s">
        <v>240</v>
      </c>
      <c r="B8" s="542"/>
      <c r="C8" s="543">
        <v>2024</v>
      </c>
      <c r="D8" s="543">
        <v>2025</v>
      </c>
      <c r="E8" s="543">
        <v>2026</v>
      </c>
      <c r="F8" s="543">
        <v>2027</v>
      </c>
      <c r="G8" s="544">
        <v>2028</v>
      </c>
      <c r="H8" s="544">
        <v>2029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4" ht="15.75" x14ac:dyDescent="0.25">
      <c r="A9" s="888" t="s">
        <v>241</v>
      </c>
      <c r="B9" s="31" t="s">
        <v>242</v>
      </c>
      <c r="C9" s="32"/>
      <c r="D9" s="929"/>
      <c r="E9" s="32"/>
      <c r="F9" s="32"/>
      <c r="G9" s="32"/>
      <c r="H9" s="33"/>
    </row>
    <row r="10" spans="1:24" ht="15.75" x14ac:dyDescent="0.25">
      <c r="A10" s="889" t="s">
        <v>243</v>
      </c>
      <c r="B10" s="34" t="s">
        <v>244</v>
      </c>
      <c r="C10" s="17"/>
      <c r="D10" s="930">
        <v>2500</v>
      </c>
      <c r="E10" s="17"/>
      <c r="F10" s="17"/>
      <c r="G10" s="35"/>
      <c r="H10" s="36"/>
    </row>
    <row r="11" spans="1:24" ht="15.75" x14ac:dyDescent="0.25">
      <c r="A11" s="890" t="s">
        <v>245</v>
      </c>
      <c r="B11" s="37" t="s">
        <v>246</v>
      </c>
      <c r="C11" s="38"/>
      <c r="D11" s="931"/>
      <c r="E11" s="38"/>
      <c r="F11" s="38"/>
      <c r="G11" s="38"/>
      <c r="H11" s="39"/>
    </row>
    <row r="12" spans="1:24" ht="15.75" x14ac:dyDescent="0.25">
      <c r="A12" s="890" t="s">
        <v>247</v>
      </c>
      <c r="B12" s="37" t="s">
        <v>246</v>
      </c>
      <c r="C12" s="40"/>
      <c r="D12" s="932">
        <v>3150</v>
      </c>
      <c r="E12" s="40"/>
      <c r="F12" s="40"/>
      <c r="G12" s="40"/>
      <c r="H12" s="41"/>
    </row>
    <row r="13" spans="1:24" ht="15.75" x14ac:dyDescent="0.25">
      <c r="A13" s="890" t="s">
        <v>248</v>
      </c>
      <c r="B13" s="37" t="s">
        <v>246</v>
      </c>
      <c r="C13" s="40"/>
      <c r="D13" s="932">
        <v>3500</v>
      </c>
      <c r="E13" s="40"/>
      <c r="F13" s="40"/>
      <c r="G13" s="40"/>
      <c r="H13" s="41"/>
    </row>
    <row r="14" spans="1:24" ht="15.75" x14ac:dyDescent="0.25">
      <c r="A14" s="891" t="s">
        <v>249</v>
      </c>
      <c r="B14" s="37" t="s">
        <v>246</v>
      </c>
      <c r="C14" s="42"/>
      <c r="D14" s="928">
        <v>2100</v>
      </c>
      <c r="E14" s="42"/>
      <c r="F14" s="42"/>
      <c r="G14" s="42"/>
      <c r="H14" s="43"/>
    </row>
    <row r="15" spans="1:24" ht="15.75" x14ac:dyDescent="0.25">
      <c r="A15" s="889" t="s">
        <v>250</v>
      </c>
      <c r="B15" s="34" t="s">
        <v>251</v>
      </c>
      <c r="C15" s="35"/>
      <c r="D15" s="932">
        <v>4600</v>
      </c>
      <c r="E15" s="35"/>
      <c r="F15" s="35"/>
      <c r="G15" s="35"/>
      <c r="H15" s="44"/>
    </row>
    <row r="16" spans="1:24" x14ac:dyDescent="0.25">
      <c r="A16" s="889" t="s">
        <v>707</v>
      </c>
      <c r="B16" s="45" t="s">
        <v>252</v>
      </c>
      <c r="C16" s="35"/>
      <c r="D16" s="35"/>
      <c r="E16" s="35"/>
      <c r="F16" s="35"/>
      <c r="G16" s="35"/>
      <c r="H16" s="44"/>
    </row>
    <row r="17" spans="1:8" x14ac:dyDescent="0.25">
      <c r="A17" s="889" t="s">
        <v>708</v>
      </c>
      <c r="B17" s="45" t="s">
        <v>252</v>
      </c>
      <c r="C17" s="35"/>
      <c r="D17" s="35"/>
      <c r="E17" s="35"/>
      <c r="F17" s="35"/>
      <c r="G17" s="35"/>
      <c r="H17" s="44"/>
    </row>
    <row r="18" spans="1:8" x14ac:dyDescent="0.25">
      <c r="A18" s="889" t="s">
        <v>709</v>
      </c>
      <c r="B18" s="45" t="s">
        <v>252</v>
      </c>
      <c r="C18" s="35"/>
      <c r="D18" s="35"/>
      <c r="E18" s="35"/>
      <c r="F18" s="35"/>
      <c r="G18" s="35"/>
      <c r="H18" s="44"/>
    </row>
    <row r="19" spans="1:8" x14ac:dyDescent="0.25">
      <c r="A19" s="892" t="s">
        <v>715</v>
      </c>
      <c r="B19" s="45" t="s">
        <v>252</v>
      </c>
      <c r="C19" s="42"/>
      <c r="D19" s="42"/>
      <c r="E19" s="42"/>
      <c r="F19" s="42"/>
      <c r="G19" s="42"/>
      <c r="H19" s="43"/>
    </row>
    <row r="20" spans="1:8" ht="15.75" x14ac:dyDescent="0.25">
      <c r="A20" s="889" t="s">
        <v>710</v>
      </c>
      <c r="B20" s="45" t="s">
        <v>252</v>
      </c>
      <c r="C20" s="38"/>
      <c r="D20" s="936">
        <v>270</v>
      </c>
      <c r="E20" s="38"/>
      <c r="F20" s="38"/>
      <c r="G20" s="38"/>
      <c r="H20" s="39"/>
    </row>
    <row r="21" spans="1:8" ht="15.75" x14ac:dyDescent="0.25">
      <c r="A21" s="889" t="s">
        <v>711</v>
      </c>
      <c r="B21" s="45" t="s">
        <v>252</v>
      </c>
      <c r="C21" s="40"/>
      <c r="D21" s="40"/>
      <c r="E21" s="40"/>
      <c r="F21" s="40"/>
      <c r="G21" s="40"/>
      <c r="H21" s="41"/>
    </row>
    <row r="22" spans="1:8" ht="15.75" x14ac:dyDescent="0.25">
      <c r="A22" s="889" t="s">
        <v>712</v>
      </c>
      <c r="B22" s="45" t="s">
        <v>252</v>
      </c>
      <c r="C22" s="35"/>
      <c r="D22" s="925">
        <v>270</v>
      </c>
      <c r="E22" s="35"/>
      <c r="F22" s="35"/>
      <c r="G22" s="35"/>
      <c r="H22" s="44"/>
    </row>
    <row r="23" spans="1:8" x14ac:dyDescent="0.25">
      <c r="A23" s="892" t="s">
        <v>713</v>
      </c>
      <c r="B23" s="45" t="s">
        <v>252</v>
      </c>
      <c r="C23" s="42"/>
      <c r="D23" s="42"/>
      <c r="E23" s="42"/>
      <c r="F23" s="42"/>
      <c r="G23" s="42"/>
      <c r="H23" s="43"/>
    </row>
    <row r="24" spans="1:8" x14ac:dyDescent="0.25">
      <c r="A24" s="889" t="s">
        <v>714</v>
      </c>
      <c r="B24" s="45" t="s">
        <v>252</v>
      </c>
      <c r="C24" s="35"/>
      <c r="D24" s="35"/>
      <c r="E24" s="35"/>
      <c r="F24" s="35"/>
      <c r="G24" s="35"/>
      <c r="H24" s="44"/>
    </row>
    <row r="25" spans="1:8" ht="16.5" thickBot="1" x14ac:dyDescent="0.3">
      <c r="A25" s="46" t="s">
        <v>253</v>
      </c>
      <c r="B25" s="47"/>
      <c r="C25" s="48"/>
      <c r="D25" s="48">
        <f>SUM(D9:D24)</f>
        <v>16390</v>
      </c>
      <c r="E25" s="48"/>
      <c r="F25" s="48"/>
      <c r="G25" s="48"/>
      <c r="H25" s="49"/>
    </row>
    <row r="26" spans="1:8" ht="16.5" thickBot="1" x14ac:dyDescent="0.3">
      <c r="A26" s="50"/>
      <c r="B26" s="50"/>
      <c r="C26" s="51"/>
      <c r="D26" s="51"/>
      <c r="E26" s="51"/>
      <c r="F26" s="51"/>
      <c r="G26" s="51"/>
      <c r="H26" s="51"/>
    </row>
    <row r="27" spans="1:8" ht="19.5" thickBot="1" x14ac:dyDescent="0.35">
      <c r="A27" s="894" t="s">
        <v>254</v>
      </c>
      <c r="B27" s="895"/>
      <c r="C27" s="895"/>
      <c r="D27" s="896"/>
      <c r="E27" s="896"/>
      <c r="F27" s="897"/>
      <c r="G27" s="15"/>
      <c r="H27" s="898"/>
    </row>
    <row r="28" spans="1:8" ht="15.75" thickBot="1" x14ac:dyDescent="0.3">
      <c r="A28" s="28" t="s">
        <v>240</v>
      </c>
      <c r="B28" s="29">
        <v>2025</v>
      </c>
      <c r="C28" s="29">
        <v>2026</v>
      </c>
      <c r="D28" s="29">
        <v>2027</v>
      </c>
      <c r="E28" s="30">
        <v>2028</v>
      </c>
      <c r="F28" s="30">
        <v>2029</v>
      </c>
    </row>
    <row r="29" spans="1:8" ht="15.75" x14ac:dyDescent="0.25">
      <c r="A29" s="889" t="s">
        <v>376</v>
      </c>
      <c r="B29" s="921">
        <v>5000</v>
      </c>
      <c r="C29" s="899"/>
      <c r="D29" s="899"/>
      <c r="E29" s="899"/>
      <c r="F29" s="900"/>
    </row>
    <row r="30" spans="1:8" ht="15.75" x14ac:dyDescent="0.25">
      <c r="A30" s="920" t="s">
        <v>764</v>
      </c>
      <c r="B30" s="40">
        <v>360</v>
      </c>
      <c r="C30" s="38"/>
      <c r="D30" s="38"/>
      <c r="E30" s="38"/>
      <c r="F30" s="39"/>
    </row>
    <row r="31" spans="1:8" ht="15.75" x14ac:dyDescent="0.25">
      <c r="A31" s="920" t="s">
        <v>771</v>
      </c>
      <c r="B31" s="40">
        <v>400</v>
      </c>
      <c r="C31" s="40"/>
      <c r="D31" s="40"/>
      <c r="E31" s="40"/>
      <c r="F31" s="41"/>
    </row>
    <row r="32" spans="1:8" ht="15.75" x14ac:dyDescent="0.25">
      <c r="A32" s="893" t="s">
        <v>806</v>
      </c>
      <c r="B32" s="927">
        <v>1000</v>
      </c>
      <c r="C32" s="839"/>
      <c r="D32" s="839"/>
      <c r="E32" s="899"/>
      <c r="F32" s="838"/>
    </row>
    <row r="33" spans="1:6" ht="15.75" x14ac:dyDescent="0.25">
      <c r="A33" s="893" t="s">
        <v>807</v>
      </c>
      <c r="B33" s="927">
        <v>1500</v>
      </c>
      <c r="C33" s="839"/>
      <c r="D33" s="839"/>
      <c r="E33" s="899"/>
      <c r="F33" s="838"/>
    </row>
    <row r="34" spans="1:6" ht="15.75" x14ac:dyDescent="0.25">
      <c r="A34" s="893" t="s">
        <v>885</v>
      </c>
      <c r="B34" s="927">
        <v>1900</v>
      </c>
      <c r="C34" s="839"/>
      <c r="D34" s="839"/>
      <c r="E34" s="899"/>
      <c r="F34" s="838"/>
    </row>
    <row r="35" spans="1:6" ht="15.75" x14ac:dyDescent="0.25">
      <c r="A35" s="893" t="s">
        <v>892</v>
      </c>
      <c r="B35" s="927">
        <v>350</v>
      </c>
      <c r="C35" s="839"/>
      <c r="D35" s="839"/>
      <c r="E35" s="899"/>
      <c r="F35" s="838"/>
    </row>
    <row r="36" spans="1:6" ht="15.75" x14ac:dyDescent="0.25">
      <c r="A36" s="893" t="s">
        <v>893</v>
      </c>
      <c r="B36" s="927">
        <v>600</v>
      </c>
      <c r="C36" s="839"/>
      <c r="D36" s="839"/>
      <c r="E36" s="899"/>
      <c r="F36" s="838"/>
    </row>
    <row r="37" spans="1:6" ht="15.75" x14ac:dyDescent="0.25">
      <c r="A37" s="893"/>
      <c r="B37" s="959"/>
      <c r="C37" s="839"/>
      <c r="D37" s="839"/>
      <c r="E37" s="899"/>
      <c r="F37" s="838"/>
    </row>
    <row r="38" spans="1:6" x14ac:dyDescent="0.25">
      <c r="A38" s="893"/>
      <c r="B38" s="839"/>
      <c r="C38" s="839"/>
      <c r="D38" s="839"/>
      <c r="E38" s="899"/>
      <c r="F38" s="838"/>
    </row>
    <row r="39" spans="1:6" x14ac:dyDescent="0.25">
      <c r="A39" s="893"/>
      <c r="B39" s="839"/>
      <c r="C39" s="839"/>
      <c r="D39" s="839"/>
      <c r="E39" s="899"/>
      <c r="F39" s="838"/>
    </row>
    <row r="40" spans="1:6" ht="16.5" thickBot="1" x14ac:dyDescent="0.3">
      <c r="A40" s="46" t="s">
        <v>253</v>
      </c>
      <c r="B40" s="48">
        <f>SUM(B29:B39)</f>
        <v>11110</v>
      </c>
      <c r="C40" s="48"/>
      <c r="D40" s="48"/>
      <c r="E40" s="48"/>
      <c r="F40" s="49"/>
    </row>
    <row r="41" spans="1:6" ht="15.75" x14ac:dyDescent="0.25">
      <c r="A41" s="937"/>
      <c r="B41" s="938"/>
      <c r="C41" s="938"/>
      <c r="D41" s="938"/>
      <c r="E41" s="938"/>
      <c r="F41" s="938"/>
    </row>
    <row r="42" spans="1:6" s="15" customFormat="1" ht="15.75" x14ac:dyDescent="0.25">
      <c r="A42" s="50"/>
      <c r="B42" s="51"/>
      <c r="C42" s="51"/>
      <c r="D42" s="51"/>
      <c r="E42" s="51"/>
      <c r="F42" s="51"/>
    </row>
    <row r="43" spans="1:6" s="15" customFormat="1" ht="15.75" x14ac:dyDescent="0.25">
      <c r="A43" s="50"/>
      <c r="B43" s="51"/>
      <c r="C43" s="51"/>
      <c r="D43" s="51"/>
      <c r="E43" s="51"/>
      <c r="F43" s="51"/>
    </row>
    <row r="44" spans="1:6" s="15" customFormat="1" ht="15.75" x14ac:dyDescent="0.25">
      <c r="A44" s="50"/>
      <c r="B44" s="51"/>
      <c r="C44" s="51"/>
      <c r="D44" s="51"/>
      <c r="E44" s="51"/>
      <c r="F44" s="51"/>
    </row>
    <row r="45" spans="1:6" s="15" customFormat="1" ht="15.75" x14ac:dyDescent="0.25">
      <c r="A45" s="50"/>
      <c r="B45" s="51"/>
      <c r="C45" s="51"/>
      <c r="D45" s="51"/>
      <c r="E45" s="51"/>
      <c r="F45" s="51"/>
    </row>
    <row r="46" spans="1:6" s="15" customFormat="1" ht="15.75" x14ac:dyDescent="0.25">
      <c r="A46" s="50"/>
      <c r="B46" s="51"/>
      <c r="C46" s="51"/>
      <c r="D46" s="51"/>
      <c r="E46" s="51"/>
      <c r="F46" s="51"/>
    </row>
    <row r="47" spans="1:6" s="15" customFormat="1" ht="15.75" x14ac:dyDescent="0.25">
      <c r="A47" s="50"/>
      <c r="B47" s="51"/>
      <c r="C47" s="51"/>
      <c r="D47" s="51"/>
      <c r="E47" s="51"/>
      <c r="F47" s="51"/>
    </row>
    <row r="48" spans="1:6" s="15" customFormat="1" ht="15.75" x14ac:dyDescent="0.25">
      <c r="A48" s="50"/>
      <c r="B48" s="51"/>
      <c r="C48" s="51"/>
      <c r="D48" s="51"/>
      <c r="E48" s="51"/>
      <c r="F48" s="51"/>
    </row>
    <row r="49" spans="1:12" s="15" customFormat="1" ht="15.75" x14ac:dyDescent="0.25">
      <c r="A49" s="50"/>
      <c r="B49" s="51"/>
      <c r="C49" s="51"/>
      <c r="D49" s="51"/>
      <c r="E49" s="51"/>
      <c r="F49" s="51"/>
    </row>
    <row r="50" spans="1:12" s="15" customFormat="1" ht="15.75" x14ac:dyDescent="0.25">
      <c r="A50" s="50"/>
      <c r="B50" s="51"/>
      <c r="C50" s="51"/>
      <c r="D50" s="51"/>
      <c r="E50" s="51"/>
      <c r="F50" s="51"/>
    </row>
    <row r="51" spans="1:12" s="15" customFormat="1" ht="15.75" x14ac:dyDescent="0.25">
      <c r="A51" s="50"/>
      <c r="B51" s="51"/>
      <c r="C51" s="51"/>
      <c r="D51" s="51"/>
      <c r="E51" s="51"/>
      <c r="F51" s="51"/>
    </row>
    <row r="52" spans="1:12" s="15" customFormat="1" ht="15.75" x14ac:dyDescent="0.25">
      <c r="A52" s="50"/>
      <c r="B52" s="51"/>
      <c r="C52" s="51"/>
      <c r="D52" s="51"/>
      <c r="E52" s="51"/>
      <c r="F52" s="51"/>
    </row>
    <row r="53" spans="1:12" s="15" customFormat="1" ht="15.75" x14ac:dyDescent="0.25">
      <c r="A53" s="50"/>
      <c r="B53" s="51"/>
      <c r="C53" s="51"/>
      <c r="D53" s="51"/>
      <c r="E53" s="51"/>
      <c r="F53" s="51"/>
    </row>
    <row r="54" spans="1:12" ht="15.75" thickBot="1" x14ac:dyDescent="0.3">
      <c r="H54" s="546"/>
    </row>
    <row r="55" spans="1:12" ht="18" thickBot="1" x14ac:dyDescent="0.35">
      <c r="A55" s="809" t="s">
        <v>680</v>
      </c>
      <c r="B55" s="810"/>
      <c r="C55" s="810"/>
      <c r="D55" s="810"/>
      <c r="E55" s="810"/>
      <c r="F55" s="810"/>
      <c r="G55" s="811"/>
      <c r="H55" s="812" t="s">
        <v>681</v>
      </c>
      <c r="I55" s="813"/>
      <c r="J55" s="814"/>
      <c r="K55" s="811"/>
      <c r="L55" s="814"/>
    </row>
    <row r="56" spans="1:12" ht="16.5" thickBot="1" x14ac:dyDescent="0.3">
      <c r="A56" s="815" t="s">
        <v>682</v>
      </c>
      <c r="B56" s="816" t="s">
        <v>683</v>
      </c>
      <c r="C56" s="816" t="s">
        <v>684</v>
      </c>
      <c r="D56" s="816" t="s">
        <v>685</v>
      </c>
      <c r="E56" s="816" t="s">
        <v>686</v>
      </c>
      <c r="F56" s="817" t="s">
        <v>687</v>
      </c>
      <c r="G56" s="818" t="s">
        <v>688</v>
      </c>
      <c r="H56" s="819"/>
      <c r="I56" s="818" t="s">
        <v>689</v>
      </c>
      <c r="J56" s="820"/>
      <c r="K56" s="821" t="s">
        <v>690</v>
      </c>
      <c r="L56" s="822"/>
    </row>
    <row r="57" spans="1:12" ht="15.75" thickBot="1" x14ac:dyDescent="0.3">
      <c r="A57" s="823"/>
      <c r="B57" s="824"/>
      <c r="C57" s="824"/>
      <c r="D57" s="825">
        <v>0.43</v>
      </c>
      <c r="E57" s="826" t="s">
        <v>691</v>
      </c>
      <c r="F57" s="827" t="s">
        <v>692</v>
      </c>
      <c r="G57" s="828" t="s">
        <v>693</v>
      </c>
      <c r="H57" s="829" t="s">
        <v>694</v>
      </c>
      <c r="I57" s="828" t="s">
        <v>693</v>
      </c>
      <c r="J57" s="830" t="s">
        <v>694</v>
      </c>
      <c r="K57" s="815" t="s">
        <v>693</v>
      </c>
      <c r="L57" s="831" t="s">
        <v>694</v>
      </c>
    </row>
    <row r="58" spans="1:12" x14ac:dyDescent="0.25">
      <c r="A58" s="832" t="s">
        <v>695</v>
      </c>
      <c r="B58" s="833">
        <v>11040</v>
      </c>
      <c r="C58" s="833">
        <v>132480</v>
      </c>
      <c r="D58" s="833">
        <v>75513.600000000006</v>
      </c>
      <c r="E58" s="833">
        <v>7551.36</v>
      </c>
      <c r="F58" s="834">
        <v>630</v>
      </c>
      <c r="G58" s="835">
        <v>5000</v>
      </c>
      <c r="H58" s="836">
        <v>420</v>
      </c>
      <c r="I58" s="837">
        <v>7551.36</v>
      </c>
      <c r="J58" s="838">
        <v>630</v>
      </c>
      <c r="K58" s="837">
        <v>5000</v>
      </c>
      <c r="L58" s="838">
        <v>416</v>
      </c>
    </row>
    <row r="59" spans="1:12" x14ac:dyDescent="0.25">
      <c r="A59" s="545"/>
      <c r="B59" s="839"/>
      <c r="C59" s="839"/>
      <c r="D59" s="839"/>
      <c r="E59" s="839"/>
      <c r="F59" s="836"/>
      <c r="G59" s="837"/>
      <c r="H59" s="836"/>
      <c r="I59" s="837"/>
      <c r="J59" s="838"/>
      <c r="K59" s="837"/>
      <c r="L59" s="838"/>
    </row>
    <row r="60" spans="1:12" x14ac:dyDescent="0.25">
      <c r="A60" s="545" t="s">
        <v>696</v>
      </c>
      <c r="B60" s="839">
        <v>8280</v>
      </c>
      <c r="C60" s="839">
        <v>99360</v>
      </c>
      <c r="D60" s="839">
        <v>56635.199999999997</v>
      </c>
      <c r="E60" s="839">
        <v>5663.52</v>
      </c>
      <c r="F60" s="836">
        <v>472</v>
      </c>
      <c r="G60" s="837">
        <v>4000</v>
      </c>
      <c r="H60" s="836">
        <v>330</v>
      </c>
      <c r="I60" s="837">
        <v>5663.52</v>
      </c>
      <c r="J60" s="838">
        <v>472</v>
      </c>
      <c r="K60" s="837">
        <v>4500</v>
      </c>
      <c r="L60" s="838">
        <v>375</v>
      </c>
    </row>
    <row r="61" spans="1:12" x14ac:dyDescent="0.25">
      <c r="A61" s="545"/>
      <c r="B61" s="839"/>
      <c r="C61" s="839"/>
      <c r="D61" s="839"/>
      <c r="E61" s="839"/>
      <c r="F61" s="836"/>
      <c r="G61" s="837"/>
      <c r="H61" s="836"/>
      <c r="I61" s="837"/>
      <c r="J61" s="838"/>
      <c r="K61" s="837"/>
      <c r="L61" s="838"/>
    </row>
    <row r="62" spans="1:12" x14ac:dyDescent="0.25">
      <c r="A62" s="545" t="s">
        <v>697</v>
      </c>
      <c r="B62" s="839">
        <v>7176</v>
      </c>
      <c r="C62" s="839">
        <v>86112</v>
      </c>
      <c r="D62" s="839">
        <v>49083.839999999997</v>
      </c>
      <c r="E62" s="839">
        <v>4908.38</v>
      </c>
      <c r="F62" s="836">
        <v>409</v>
      </c>
      <c r="G62" s="837">
        <v>3500</v>
      </c>
      <c r="H62" s="836">
        <v>290</v>
      </c>
      <c r="I62" s="837">
        <v>4908.38</v>
      </c>
      <c r="J62" s="838">
        <v>409</v>
      </c>
      <c r="K62" s="837">
        <v>4200</v>
      </c>
      <c r="L62" s="838">
        <v>350</v>
      </c>
    </row>
    <row r="63" spans="1:12" x14ac:dyDescent="0.25">
      <c r="A63" s="545"/>
      <c r="B63" s="839"/>
      <c r="C63" s="839"/>
      <c r="D63" s="839"/>
      <c r="E63" s="839"/>
      <c r="F63" s="840"/>
      <c r="G63" s="837"/>
      <c r="H63" s="836"/>
      <c r="I63" s="837"/>
      <c r="J63" s="838"/>
      <c r="K63" s="837"/>
      <c r="L63" s="838"/>
    </row>
    <row r="64" spans="1:12" x14ac:dyDescent="0.25">
      <c r="A64" s="545" t="s">
        <v>698</v>
      </c>
      <c r="B64" s="839">
        <v>7176</v>
      </c>
      <c r="C64" s="839">
        <v>86112</v>
      </c>
      <c r="D64" s="839">
        <v>49083.839999999997</v>
      </c>
      <c r="E64" s="836">
        <v>4908.38</v>
      </c>
      <c r="F64" s="840">
        <v>409</v>
      </c>
      <c r="G64" s="837">
        <v>3500</v>
      </c>
      <c r="H64" s="836">
        <v>290</v>
      </c>
      <c r="I64" s="837">
        <v>4908.38</v>
      </c>
      <c r="J64" s="838">
        <v>409</v>
      </c>
      <c r="K64" s="837">
        <v>4200</v>
      </c>
      <c r="L64" s="838">
        <v>350</v>
      </c>
    </row>
    <row r="65" spans="1:12" x14ac:dyDescent="0.25">
      <c r="A65" s="545"/>
      <c r="B65" s="839"/>
      <c r="C65" s="839"/>
      <c r="D65" s="839"/>
      <c r="E65" s="836"/>
      <c r="F65" s="841" t="s">
        <v>699</v>
      </c>
      <c r="G65" s="842" t="s">
        <v>699</v>
      </c>
      <c r="H65" s="843" t="s">
        <v>699</v>
      </c>
      <c r="I65" s="842" t="s">
        <v>700</v>
      </c>
      <c r="J65" s="844" t="s">
        <v>699</v>
      </c>
      <c r="K65" s="842" t="s">
        <v>700</v>
      </c>
      <c r="L65" s="844" t="s">
        <v>699</v>
      </c>
    </row>
    <row r="66" spans="1:12" x14ac:dyDescent="0.25">
      <c r="A66" s="545" t="s">
        <v>701</v>
      </c>
      <c r="B66" s="839">
        <v>230</v>
      </c>
      <c r="C66" s="839">
        <v>2760</v>
      </c>
      <c r="D66" s="839">
        <v>1573.2</v>
      </c>
      <c r="E66" s="836">
        <v>157.32</v>
      </c>
      <c r="F66" s="845">
        <v>13</v>
      </c>
      <c r="G66" s="837">
        <v>0</v>
      </c>
      <c r="H66" s="836">
        <v>0</v>
      </c>
      <c r="I66" s="846">
        <v>1573</v>
      </c>
      <c r="J66" s="847">
        <v>13</v>
      </c>
      <c r="K66" s="846">
        <v>180</v>
      </c>
      <c r="L66" s="847">
        <v>15</v>
      </c>
    </row>
    <row r="67" spans="1:12" ht="15.75" thickBot="1" x14ac:dyDescent="0.3">
      <c r="A67" s="848"/>
      <c r="B67" s="849"/>
      <c r="C67" s="849"/>
      <c r="D67" s="849"/>
      <c r="E67" s="840"/>
      <c r="F67" s="850" t="s">
        <v>702</v>
      </c>
      <c r="G67" s="851"/>
      <c r="H67" s="852"/>
      <c r="I67" s="853"/>
      <c r="J67" s="854" t="s">
        <v>702</v>
      </c>
      <c r="K67" s="853" t="s">
        <v>702</v>
      </c>
      <c r="L67" s="855" t="s">
        <v>702</v>
      </c>
    </row>
    <row r="68" spans="1:12" ht="15.75" thickBot="1" x14ac:dyDescent="0.3">
      <c r="A68" s="856"/>
      <c r="B68" s="71"/>
      <c r="C68" s="71"/>
      <c r="D68" s="71" t="s">
        <v>703</v>
      </c>
      <c r="E68" s="71"/>
      <c r="F68" s="71"/>
      <c r="G68" s="857">
        <v>23000</v>
      </c>
      <c r="H68" s="858">
        <v>1910</v>
      </c>
      <c r="I68" s="857">
        <v>34418.400000000001</v>
      </c>
      <c r="J68" s="859">
        <v>2868</v>
      </c>
      <c r="K68" s="857">
        <v>28100</v>
      </c>
      <c r="L68" s="857">
        <v>2341</v>
      </c>
    </row>
    <row r="69" spans="1:12" ht="15.75" thickBot="1" x14ac:dyDescent="0.3">
      <c r="A69" s="276"/>
      <c r="G69" s="860"/>
      <c r="H69" s="861"/>
      <c r="I69" s="861"/>
      <c r="J69" s="862"/>
      <c r="K69" s="860"/>
      <c r="L69" s="862"/>
    </row>
    <row r="70" spans="1:12" ht="16.5" thickBot="1" x14ac:dyDescent="0.3">
      <c r="A70" s="863" t="s">
        <v>682</v>
      </c>
      <c r="B70" s="864" t="s">
        <v>683</v>
      </c>
      <c r="C70" s="864" t="s">
        <v>684</v>
      </c>
      <c r="D70" s="864" t="s">
        <v>685</v>
      </c>
      <c r="E70" s="864" t="s">
        <v>686</v>
      </c>
      <c r="F70" s="865" t="s">
        <v>687</v>
      </c>
      <c r="G70" s="866" t="s">
        <v>704</v>
      </c>
      <c r="H70" s="867"/>
      <c r="I70" s="868" t="s">
        <v>705</v>
      </c>
      <c r="J70" s="869"/>
      <c r="K70" s="868" t="s">
        <v>705</v>
      </c>
      <c r="L70" s="869"/>
    </row>
    <row r="71" spans="1:12" ht="15.75" thickBot="1" x14ac:dyDescent="0.3">
      <c r="A71" s="870"/>
      <c r="B71" s="871"/>
      <c r="C71" s="871"/>
      <c r="D71" s="872">
        <v>0.43</v>
      </c>
      <c r="E71" s="873" t="s">
        <v>691</v>
      </c>
      <c r="F71" s="874" t="s">
        <v>692</v>
      </c>
      <c r="G71" s="875" t="s">
        <v>693</v>
      </c>
      <c r="H71" s="876" t="s">
        <v>694</v>
      </c>
      <c r="I71" s="875" t="s">
        <v>693</v>
      </c>
      <c r="J71" s="877" t="s">
        <v>694</v>
      </c>
      <c r="K71" s="875" t="s">
        <v>693</v>
      </c>
      <c r="L71" s="877" t="s">
        <v>694</v>
      </c>
    </row>
    <row r="72" spans="1:12" ht="15.75" thickBot="1" x14ac:dyDescent="0.3">
      <c r="A72" s="848" t="s">
        <v>706</v>
      </c>
      <c r="B72" s="849">
        <v>13800</v>
      </c>
      <c r="C72" s="849">
        <v>165600</v>
      </c>
      <c r="D72" s="849">
        <v>94392</v>
      </c>
      <c r="E72" s="849">
        <v>9439.2000000000007</v>
      </c>
      <c r="F72" s="845">
        <v>786</v>
      </c>
      <c r="G72" s="878">
        <v>2500</v>
      </c>
      <c r="H72" s="879">
        <v>208</v>
      </c>
      <c r="I72" s="880">
        <v>9439.2000000000007</v>
      </c>
      <c r="J72" s="881">
        <v>786</v>
      </c>
      <c r="K72" s="880">
        <v>5000</v>
      </c>
      <c r="L72" s="881">
        <v>416</v>
      </c>
    </row>
    <row r="73" spans="1:12" ht="15.75" thickBot="1" x14ac:dyDescent="0.3">
      <c r="A73" s="882"/>
      <c r="B73" s="883"/>
      <c r="C73" s="883"/>
      <c r="D73" s="883"/>
      <c r="E73" s="883"/>
      <c r="F73" s="884" t="s">
        <v>253</v>
      </c>
      <c r="G73" s="885">
        <v>2500</v>
      </c>
      <c r="H73" s="886">
        <v>208</v>
      </c>
      <c r="I73" s="857">
        <v>9439.2000000000007</v>
      </c>
      <c r="J73" s="887">
        <v>786</v>
      </c>
      <c r="K73" s="857">
        <v>5000</v>
      </c>
      <c r="L73" s="887">
        <v>416</v>
      </c>
    </row>
    <row r="74" spans="1:12" x14ac:dyDescent="0.25">
      <c r="A74" s="901"/>
      <c r="B74" s="901"/>
      <c r="C74" s="901"/>
      <c r="D74" s="901"/>
      <c r="E74" s="901"/>
      <c r="F74" s="901"/>
      <c r="G74" s="901"/>
    </row>
    <row r="75" spans="1:12" ht="15.75" thickBot="1" x14ac:dyDescent="0.3">
      <c r="F75" s="15"/>
    </row>
    <row r="76" spans="1:12" ht="18.75" x14ac:dyDescent="0.3">
      <c r="A76" s="23" t="s">
        <v>725</v>
      </c>
      <c r="B76" s="24"/>
      <c r="C76" s="25"/>
      <c r="D76" s="25"/>
      <c r="E76" s="553"/>
      <c r="F76" s="554"/>
      <c r="G76" s="15"/>
    </row>
    <row r="77" spans="1:12" ht="19.5" thickBot="1" x14ac:dyDescent="0.35">
      <c r="A77" s="547" t="s">
        <v>517</v>
      </c>
      <c r="B77" s="548"/>
      <c r="C77" s="549"/>
      <c r="D77" s="549"/>
      <c r="E77" s="555"/>
      <c r="F77" s="554"/>
      <c r="G77" s="15"/>
    </row>
    <row r="78" spans="1:12" ht="15.75" thickBot="1" x14ac:dyDescent="0.3">
      <c r="A78" s="556" t="s">
        <v>518</v>
      </c>
      <c r="B78" s="557">
        <v>2021</v>
      </c>
      <c r="C78" s="557">
        <v>2022</v>
      </c>
      <c r="D78" s="557">
        <v>2023</v>
      </c>
      <c r="E78" s="558" t="s">
        <v>519</v>
      </c>
      <c r="F78" s="559"/>
      <c r="G78" s="26"/>
    </row>
    <row r="79" spans="1:12" ht="15.75" x14ac:dyDescent="0.25">
      <c r="A79" s="560" t="s">
        <v>520</v>
      </c>
      <c r="B79" s="561">
        <v>5205.8900000000003</v>
      </c>
      <c r="C79" s="562">
        <v>7831.24</v>
      </c>
      <c r="D79" s="562">
        <v>9173.08</v>
      </c>
      <c r="E79" s="563">
        <v>11040</v>
      </c>
      <c r="F79" s="51"/>
      <c r="G79" s="26"/>
    </row>
    <row r="80" spans="1:12" ht="15.75" x14ac:dyDescent="0.25">
      <c r="A80" s="564" t="s">
        <v>521</v>
      </c>
      <c r="B80" s="551">
        <v>62470.68</v>
      </c>
      <c r="C80" s="565">
        <v>93974.88</v>
      </c>
      <c r="D80" s="565">
        <v>110076.95</v>
      </c>
      <c r="E80" s="566">
        <v>66240</v>
      </c>
      <c r="F80" s="567"/>
      <c r="G80" s="568"/>
    </row>
    <row r="81" spans="1:7" ht="16.5" thickBot="1" x14ac:dyDescent="0.3">
      <c r="A81" s="569" t="s">
        <v>522</v>
      </c>
      <c r="B81" s="570">
        <v>48102.42</v>
      </c>
      <c r="C81" s="571">
        <v>72360.649999999994</v>
      </c>
      <c r="D81" s="571">
        <v>84759.25</v>
      </c>
      <c r="E81" s="572">
        <v>52992</v>
      </c>
      <c r="F81" s="567"/>
      <c r="G81" s="568"/>
    </row>
    <row r="82" spans="1:7" ht="16.5" thickBot="1" x14ac:dyDescent="0.3">
      <c r="A82" s="573" t="s">
        <v>523</v>
      </c>
      <c r="B82" s="574">
        <v>4810.2</v>
      </c>
      <c r="C82" s="574">
        <v>7236</v>
      </c>
      <c r="D82" s="574">
        <v>8475.92</v>
      </c>
      <c r="E82" s="575">
        <v>5300</v>
      </c>
      <c r="F82" s="51"/>
      <c r="G82" s="576"/>
    </row>
    <row r="83" spans="1:7" ht="16.5" thickBot="1" x14ac:dyDescent="0.3">
      <c r="A83" s="577"/>
      <c r="B83" s="578"/>
      <c r="C83" s="579"/>
      <c r="D83" s="579"/>
      <c r="E83" s="580"/>
      <c r="F83" s="51"/>
      <c r="G83" s="576"/>
    </row>
    <row r="84" spans="1:7" ht="16.5" thickBot="1" x14ac:dyDescent="0.3">
      <c r="A84" s="556" t="s">
        <v>518</v>
      </c>
      <c r="B84" s="557">
        <v>2021</v>
      </c>
      <c r="C84" s="557">
        <v>2022</v>
      </c>
      <c r="D84" s="557">
        <v>2023</v>
      </c>
      <c r="E84" s="558">
        <v>2024</v>
      </c>
      <c r="F84" s="581"/>
      <c r="G84" s="26"/>
    </row>
    <row r="85" spans="1:7" ht="15.75" x14ac:dyDescent="0.25">
      <c r="A85" s="560" t="s">
        <v>524</v>
      </c>
      <c r="B85" s="561">
        <v>3904.42</v>
      </c>
      <c r="C85" s="562">
        <v>5873.43</v>
      </c>
      <c r="D85" s="562">
        <v>6879.81</v>
      </c>
      <c r="E85" s="563">
        <v>8280</v>
      </c>
      <c r="F85" s="51"/>
      <c r="G85" s="26"/>
    </row>
    <row r="86" spans="1:7" ht="15.75" x14ac:dyDescent="0.25">
      <c r="A86" s="564" t="s">
        <v>521</v>
      </c>
      <c r="B86" s="582">
        <v>46853.04</v>
      </c>
      <c r="C86" s="583">
        <v>70481.16</v>
      </c>
      <c r="D86" s="583">
        <v>82557.72</v>
      </c>
      <c r="E86" s="584">
        <v>99360</v>
      </c>
      <c r="F86" s="567"/>
      <c r="G86" s="568"/>
    </row>
    <row r="87" spans="1:7" ht="16.5" thickBot="1" x14ac:dyDescent="0.3">
      <c r="A87" s="585" t="s">
        <v>522</v>
      </c>
      <c r="B87" s="586">
        <v>37482.400000000001</v>
      </c>
      <c r="C87" s="587">
        <v>56384.800000000003</v>
      </c>
      <c r="D87" s="587">
        <v>66045.600000000006</v>
      </c>
      <c r="E87" s="588">
        <v>79488</v>
      </c>
      <c r="F87" s="567"/>
      <c r="G87" s="568"/>
    </row>
    <row r="88" spans="1:7" ht="16.5" thickBot="1" x14ac:dyDescent="0.3">
      <c r="A88" s="573" t="s">
        <v>523</v>
      </c>
      <c r="B88" s="589">
        <v>3750</v>
      </c>
      <c r="C88" s="574">
        <v>5640</v>
      </c>
      <c r="D88" s="574">
        <v>6600</v>
      </c>
      <c r="E88" s="575">
        <v>7950</v>
      </c>
      <c r="F88" s="51"/>
      <c r="G88" s="576"/>
    </row>
    <row r="89" spans="1:7" ht="16.5" thickBot="1" x14ac:dyDescent="0.3">
      <c r="A89" s="569"/>
      <c r="B89" s="590"/>
      <c r="C89" s="591"/>
      <c r="D89" s="591"/>
      <c r="E89" s="592"/>
      <c r="F89" s="581"/>
      <c r="G89" s="26"/>
    </row>
    <row r="90" spans="1:7" ht="15.75" x14ac:dyDescent="0.25">
      <c r="A90" s="560" t="s">
        <v>525</v>
      </c>
      <c r="B90" s="593">
        <v>3383.83</v>
      </c>
      <c r="C90" s="594">
        <v>5090.3100000000004</v>
      </c>
      <c r="D90" s="594">
        <v>5962.51</v>
      </c>
      <c r="E90" s="595">
        <v>7176</v>
      </c>
      <c r="F90" s="596"/>
      <c r="G90" s="26"/>
    </row>
    <row r="91" spans="1:7" ht="15.75" x14ac:dyDescent="0.25">
      <c r="A91" s="564" t="s">
        <v>521</v>
      </c>
      <c r="B91" s="597">
        <v>40605.96</v>
      </c>
      <c r="C91" s="598">
        <v>61083.72</v>
      </c>
      <c r="D91" s="598">
        <v>71550.12</v>
      </c>
      <c r="E91" s="599">
        <v>86112</v>
      </c>
      <c r="F91" s="552"/>
      <c r="G91" s="568"/>
    </row>
    <row r="92" spans="1:7" ht="16.5" thickBot="1" x14ac:dyDescent="0.3">
      <c r="A92" s="585" t="s">
        <v>522</v>
      </c>
      <c r="B92" s="597">
        <v>32484.76</v>
      </c>
      <c r="C92" s="598">
        <v>48866.97</v>
      </c>
      <c r="D92" s="598">
        <v>57240</v>
      </c>
      <c r="E92" s="599">
        <v>68889.600000000006</v>
      </c>
      <c r="F92" s="552"/>
      <c r="G92" s="568"/>
    </row>
    <row r="93" spans="1:7" ht="16.5" thickBot="1" x14ac:dyDescent="0.3">
      <c r="A93" s="573" t="s">
        <v>523</v>
      </c>
      <c r="B93" s="600">
        <v>3250</v>
      </c>
      <c r="C93" s="601">
        <v>4880</v>
      </c>
      <c r="D93" s="601">
        <v>5730</v>
      </c>
      <c r="E93" s="602">
        <v>6890</v>
      </c>
      <c r="F93" s="596"/>
      <c r="G93" s="576"/>
    </row>
    <row r="94" spans="1:7" ht="16.5" thickBot="1" x14ac:dyDescent="0.3">
      <c r="A94" s="569"/>
      <c r="B94" s="603"/>
      <c r="C94" s="604"/>
      <c r="D94" s="604"/>
      <c r="E94" s="605"/>
      <c r="F94" s="581"/>
      <c r="G94" s="568"/>
    </row>
    <row r="95" spans="1:7" ht="15.75" x14ac:dyDescent="0.25">
      <c r="A95" s="606" t="s">
        <v>526</v>
      </c>
      <c r="B95" s="561">
        <v>108.45</v>
      </c>
      <c r="C95" s="562">
        <v>163.15</v>
      </c>
      <c r="D95" s="562">
        <v>191.1</v>
      </c>
      <c r="E95" s="563">
        <v>230</v>
      </c>
      <c r="F95" s="51"/>
      <c r="G95" s="26"/>
    </row>
    <row r="96" spans="1:7" ht="15.75" x14ac:dyDescent="0.25">
      <c r="A96" s="564" t="s">
        <v>521</v>
      </c>
      <c r="B96" s="607">
        <v>1301.4000000000001</v>
      </c>
      <c r="C96" s="608">
        <v>1957.8</v>
      </c>
      <c r="D96" s="608">
        <v>2293.1999999999998</v>
      </c>
      <c r="E96" s="609">
        <v>2760</v>
      </c>
      <c r="F96" s="581"/>
      <c r="G96" s="568"/>
    </row>
    <row r="97" spans="1:7" ht="16.5" thickBot="1" x14ac:dyDescent="0.3">
      <c r="A97" s="585" t="s">
        <v>522</v>
      </c>
      <c r="B97" s="607">
        <v>1041.1199999999999</v>
      </c>
      <c r="C97" s="608">
        <v>1566.24</v>
      </c>
      <c r="D97" s="608">
        <v>1834.56</v>
      </c>
      <c r="E97" s="609">
        <v>2208</v>
      </c>
      <c r="F97" s="581"/>
      <c r="G97" s="568"/>
    </row>
    <row r="98" spans="1:7" ht="16.5" thickBot="1" x14ac:dyDescent="0.3">
      <c r="A98" s="573" t="s">
        <v>523</v>
      </c>
      <c r="B98" s="600">
        <v>104</v>
      </c>
      <c r="C98" s="601">
        <v>156</v>
      </c>
      <c r="D98" s="601">
        <v>180</v>
      </c>
      <c r="E98" s="602">
        <v>220</v>
      </c>
      <c r="F98" s="596"/>
      <c r="G98" s="576"/>
    </row>
    <row r="99" spans="1:7" ht="16.5" thickBot="1" x14ac:dyDescent="0.3">
      <c r="A99" s="610"/>
      <c r="B99" s="611"/>
      <c r="C99" s="611"/>
      <c r="D99" s="611"/>
      <c r="E99" s="611"/>
      <c r="F99" s="596"/>
      <c r="G99" s="576"/>
    </row>
    <row r="100" spans="1:7" ht="15.75" thickBot="1" x14ac:dyDescent="0.3">
      <c r="A100" s="612" t="s">
        <v>518</v>
      </c>
      <c r="B100" s="613">
        <v>2021</v>
      </c>
      <c r="C100" s="613">
        <v>2022</v>
      </c>
      <c r="D100" s="613">
        <v>2023</v>
      </c>
      <c r="E100" s="614">
        <v>2024</v>
      </c>
      <c r="F100" s="615"/>
      <c r="G100" s="27"/>
    </row>
    <row r="101" spans="1:7" x14ac:dyDescent="0.25">
      <c r="A101" s="616" t="s">
        <v>527</v>
      </c>
      <c r="B101" s="617">
        <v>0</v>
      </c>
      <c r="C101" s="618">
        <v>6686.25</v>
      </c>
      <c r="D101" s="618">
        <v>8355.2099999999991</v>
      </c>
      <c r="E101" s="619">
        <v>13800</v>
      </c>
      <c r="F101" s="620"/>
      <c r="G101" s="26"/>
    </row>
    <row r="102" spans="1:7" x14ac:dyDescent="0.25">
      <c r="A102" s="621" t="s">
        <v>528</v>
      </c>
      <c r="B102" s="622">
        <v>0</v>
      </c>
      <c r="C102" s="623">
        <v>80235</v>
      </c>
      <c r="D102" s="623">
        <v>100262.52</v>
      </c>
      <c r="E102" s="624">
        <v>165600</v>
      </c>
      <c r="F102" s="625"/>
      <c r="G102" s="568"/>
    </row>
    <row r="103" spans="1:7" ht="15.75" thickBot="1" x14ac:dyDescent="0.3">
      <c r="A103" s="626" t="s">
        <v>529</v>
      </c>
      <c r="B103" s="622">
        <v>0</v>
      </c>
      <c r="C103" s="623">
        <v>64188</v>
      </c>
      <c r="D103" s="623">
        <v>80210.009999999995</v>
      </c>
      <c r="E103" s="624">
        <v>132480</v>
      </c>
      <c r="F103" s="625"/>
      <c r="G103" s="568"/>
    </row>
    <row r="104" spans="1:7" ht="15.75" thickBot="1" x14ac:dyDescent="0.3">
      <c r="A104" s="627" t="s">
        <v>523</v>
      </c>
      <c r="B104" s="628">
        <v>0</v>
      </c>
      <c r="C104" s="629">
        <v>6420</v>
      </c>
      <c r="D104" s="629">
        <v>8020</v>
      </c>
      <c r="E104" s="630">
        <v>13250</v>
      </c>
      <c r="F104" s="631"/>
      <c r="G104" s="576"/>
    </row>
    <row r="105" spans="1:7" x14ac:dyDescent="0.25">
      <c r="F105" s="15"/>
      <c r="G105" s="15"/>
    </row>
    <row r="106" spans="1:7" ht="15.75" thickBot="1" x14ac:dyDescent="0.3">
      <c r="F106" s="15"/>
    </row>
    <row r="107" spans="1:7" ht="19.5" thickBot="1" x14ac:dyDescent="0.35">
      <c r="A107" s="23" t="s">
        <v>530</v>
      </c>
      <c r="B107" s="24"/>
      <c r="C107" s="25"/>
      <c r="D107" s="25"/>
      <c r="E107" s="25"/>
      <c r="F107" s="632"/>
    </row>
    <row r="108" spans="1:7" ht="15.75" thickBot="1" x14ac:dyDescent="0.3">
      <c r="A108" s="633" t="s">
        <v>518</v>
      </c>
      <c r="B108" s="634">
        <v>2021</v>
      </c>
      <c r="C108" s="635">
        <v>2022</v>
      </c>
      <c r="D108" s="634">
        <v>2023</v>
      </c>
      <c r="E108" s="635" t="s">
        <v>377</v>
      </c>
      <c r="F108" s="636" t="s">
        <v>531</v>
      </c>
    </row>
    <row r="109" spans="1:7" ht="15.75" x14ac:dyDescent="0.25">
      <c r="A109" s="637" t="s">
        <v>532</v>
      </c>
      <c r="B109" s="638">
        <v>0</v>
      </c>
      <c r="C109" s="639">
        <v>1000</v>
      </c>
      <c r="D109" s="638">
        <v>0</v>
      </c>
      <c r="E109" s="640">
        <f t="shared" ref="E109:E114" si="0">SUM(B109:D109)</f>
        <v>1000</v>
      </c>
      <c r="F109" s="641">
        <v>20515</v>
      </c>
    </row>
    <row r="110" spans="1:7" ht="15.75" x14ac:dyDescent="0.25">
      <c r="A110" s="642" t="s">
        <v>533</v>
      </c>
      <c r="B110" s="643">
        <v>1606.4</v>
      </c>
      <c r="C110" s="644">
        <v>3960.3</v>
      </c>
      <c r="D110" s="643">
        <v>4455.68</v>
      </c>
      <c r="E110" s="645">
        <f t="shared" si="0"/>
        <v>10022.380000000001</v>
      </c>
      <c r="F110" s="646">
        <v>19990</v>
      </c>
    </row>
    <row r="111" spans="1:7" ht="15.75" x14ac:dyDescent="0.25">
      <c r="A111" s="642" t="s">
        <v>534</v>
      </c>
      <c r="B111" s="643">
        <v>1200</v>
      </c>
      <c r="C111" s="644">
        <v>1986</v>
      </c>
      <c r="D111" s="643">
        <v>2100</v>
      </c>
      <c r="E111" s="645">
        <f t="shared" si="0"/>
        <v>5286</v>
      </c>
      <c r="F111" s="646">
        <v>13860</v>
      </c>
    </row>
    <row r="112" spans="1:7" ht="15.75" x14ac:dyDescent="0.25">
      <c r="A112" s="642" t="s">
        <v>535</v>
      </c>
      <c r="B112" s="647">
        <v>1980.54</v>
      </c>
      <c r="C112" s="648">
        <v>1980.54</v>
      </c>
      <c r="D112" s="647">
        <v>2500</v>
      </c>
      <c r="E112" s="649">
        <f t="shared" si="0"/>
        <v>6461.08</v>
      </c>
      <c r="F112" s="646">
        <v>13860</v>
      </c>
    </row>
    <row r="113" spans="1:6" ht="15.75" x14ac:dyDescent="0.25">
      <c r="A113" s="642" t="s">
        <v>536</v>
      </c>
      <c r="B113" s="643">
        <v>1700</v>
      </c>
      <c r="C113" s="644">
        <v>1986</v>
      </c>
      <c r="D113" s="643">
        <v>2550</v>
      </c>
      <c r="E113" s="645">
        <f t="shared" si="0"/>
        <v>6236</v>
      </c>
      <c r="F113" s="646">
        <v>13860</v>
      </c>
    </row>
    <row r="114" spans="1:6" ht="15.75" x14ac:dyDescent="0.25">
      <c r="A114" s="642" t="s">
        <v>537</v>
      </c>
      <c r="B114" s="643">
        <v>1700</v>
      </c>
      <c r="C114" s="644">
        <v>1500</v>
      </c>
      <c r="D114" s="643">
        <v>2800</v>
      </c>
      <c r="E114" s="645">
        <f t="shared" si="0"/>
        <v>6000</v>
      </c>
      <c r="F114" s="646">
        <v>13860</v>
      </c>
    </row>
    <row r="115" spans="1:6" ht="16.5" thickBot="1" x14ac:dyDescent="0.3">
      <c r="A115" s="650" t="s">
        <v>538</v>
      </c>
      <c r="B115" s="651">
        <v>0</v>
      </c>
      <c r="C115" s="652">
        <v>2401.5500000000002</v>
      </c>
      <c r="D115" s="651">
        <v>2500</v>
      </c>
      <c r="E115" s="653">
        <f>SUM(C115:D115)</f>
        <v>4901.55</v>
      </c>
      <c r="F115" s="654">
        <v>14440</v>
      </c>
    </row>
    <row r="116" spans="1:6" ht="16.5" thickBot="1" x14ac:dyDescent="0.3">
      <c r="A116" s="655" t="s">
        <v>377</v>
      </c>
      <c r="B116" s="656">
        <f>SUM(B109:B115)</f>
        <v>8186.9400000000005</v>
      </c>
      <c r="C116" s="657">
        <f>SUM(C109:C115)</f>
        <v>14814.39</v>
      </c>
      <c r="D116" s="656">
        <f>SUM(D109:D115)</f>
        <v>16905.68</v>
      </c>
      <c r="E116" s="658">
        <f>SUM(E109:E115)</f>
        <v>39907.01</v>
      </c>
      <c r="F116" s="659">
        <f>SUM(F109:F115)</f>
        <v>110385</v>
      </c>
    </row>
    <row r="117" spans="1:6" x14ac:dyDescent="0.25">
      <c r="F117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F555-3879-4EF1-9CD1-DDA9327DEE37}">
  <dimension ref="A1:I74"/>
  <sheetViews>
    <sheetView tabSelected="1" topLeftCell="A49" workbookViewId="0">
      <selection activeCell="G56" sqref="G56"/>
    </sheetView>
  </sheetViews>
  <sheetFormatPr defaultRowHeight="15" x14ac:dyDescent="0.25"/>
  <cols>
    <col min="1" max="1" width="35" customWidth="1"/>
    <col min="2" max="2" width="31.5703125" bestFit="1" customWidth="1"/>
    <col min="3" max="3" width="16.140625" bestFit="1" customWidth="1"/>
    <col min="4" max="4" width="23" customWidth="1"/>
  </cols>
  <sheetData>
    <row r="1" spans="1:4" ht="22.5" x14ac:dyDescent="0.45">
      <c r="A1" s="127" t="s">
        <v>675</v>
      </c>
      <c r="B1" s="128"/>
      <c r="C1" s="129"/>
      <c r="D1" s="130"/>
    </row>
    <row r="2" spans="1:4" ht="22.5" x14ac:dyDescent="0.45">
      <c r="A2" s="131" t="s">
        <v>367</v>
      </c>
      <c r="B2" s="132"/>
      <c r="C2" s="133"/>
      <c r="D2" s="134"/>
    </row>
    <row r="3" spans="1:4" x14ac:dyDescent="0.25">
      <c r="A3" s="135" t="s">
        <v>368</v>
      </c>
      <c r="B3" s="136"/>
      <c r="C3" s="136"/>
      <c r="D3" s="137"/>
    </row>
    <row r="4" spans="1:4" ht="15.75" thickBot="1" x14ac:dyDescent="0.3">
      <c r="A4" s="138" t="s">
        <v>369</v>
      </c>
      <c r="B4" s="139"/>
      <c r="C4" s="139"/>
      <c r="D4" s="140"/>
    </row>
    <row r="5" spans="1:4" ht="15.75" thickBot="1" x14ac:dyDescent="0.3">
      <c r="A5" s="141"/>
      <c r="B5" s="18"/>
      <c r="D5" s="18"/>
    </row>
    <row r="6" spans="1:4" ht="25.5" thickBot="1" x14ac:dyDescent="0.55000000000000004">
      <c r="A6" s="142"/>
      <c r="B6" s="143" t="s">
        <v>677</v>
      </c>
      <c r="C6" s="144"/>
      <c r="D6" s="145"/>
    </row>
    <row r="7" spans="1:4" ht="15.75" thickBot="1" x14ac:dyDescent="0.3">
      <c r="A7" s="146" t="s">
        <v>370</v>
      </c>
      <c r="B7" s="147" t="s">
        <v>371</v>
      </c>
      <c r="C7" s="147" t="s">
        <v>372</v>
      </c>
      <c r="D7" s="147" t="s">
        <v>373</v>
      </c>
    </row>
    <row r="8" spans="1:4" x14ac:dyDescent="0.25">
      <c r="A8" s="152" t="s">
        <v>374</v>
      </c>
      <c r="B8" s="153" t="s">
        <v>375</v>
      </c>
      <c r="C8" s="154">
        <v>1600</v>
      </c>
      <c r="D8" s="155">
        <v>45659</v>
      </c>
    </row>
    <row r="9" spans="1:4" ht="15.75" thickBot="1" x14ac:dyDescent="0.3">
      <c r="A9" s="152" t="s">
        <v>378</v>
      </c>
      <c r="B9" s="153" t="s">
        <v>676</v>
      </c>
      <c r="C9" s="154">
        <v>1400</v>
      </c>
      <c r="D9" s="155">
        <v>45670</v>
      </c>
    </row>
    <row r="10" spans="1:4" ht="16.5" thickBot="1" x14ac:dyDescent="0.3">
      <c r="A10" s="156">
        <v>45688</v>
      </c>
      <c r="B10" s="157"/>
      <c r="C10" s="158">
        <f>SUM(C8:C9)</f>
        <v>3000</v>
      </c>
      <c r="D10" s="159"/>
    </row>
    <row r="11" spans="1:4" ht="15.75" thickBot="1" x14ac:dyDescent="0.3"/>
    <row r="12" spans="1:4" ht="25.5" thickBot="1" x14ac:dyDescent="0.55000000000000004">
      <c r="A12" s="142"/>
      <c r="B12" s="143" t="s">
        <v>678</v>
      </c>
      <c r="C12" s="144"/>
      <c r="D12" s="145"/>
    </row>
    <row r="13" spans="1:4" ht="15.75" thickBot="1" x14ac:dyDescent="0.3">
      <c r="A13" s="146" t="s">
        <v>370</v>
      </c>
      <c r="B13" s="147" t="s">
        <v>371</v>
      </c>
      <c r="C13" s="147" t="s">
        <v>372</v>
      </c>
      <c r="D13" s="147" t="s">
        <v>373</v>
      </c>
    </row>
    <row r="14" spans="1:4" ht="15.75" thickBot="1" x14ac:dyDescent="0.3">
      <c r="A14" s="161" t="s">
        <v>376</v>
      </c>
      <c r="B14" s="153" t="s">
        <v>679</v>
      </c>
      <c r="C14" s="947">
        <v>2000</v>
      </c>
      <c r="D14" s="163">
        <v>45714</v>
      </c>
    </row>
    <row r="15" spans="1:4" ht="16.5" thickBot="1" x14ac:dyDescent="0.3">
      <c r="A15" s="156">
        <v>45716</v>
      </c>
      <c r="B15" s="157"/>
      <c r="C15" s="948">
        <f>SUM(C14)</f>
        <v>2000</v>
      </c>
      <c r="D15" s="165"/>
    </row>
    <row r="16" spans="1:4" ht="15.75" thickBot="1" x14ac:dyDescent="0.3"/>
    <row r="17" spans="1:4" ht="25.5" thickBot="1" x14ac:dyDescent="0.55000000000000004">
      <c r="A17" s="142"/>
      <c r="B17" s="143" t="s">
        <v>730</v>
      </c>
      <c r="C17" s="144"/>
      <c r="D17" s="145"/>
    </row>
    <row r="18" spans="1:4" ht="15.75" thickBot="1" x14ac:dyDescent="0.3">
      <c r="A18" s="146" t="s">
        <v>370</v>
      </c>
      <c r="B18" s="147" t="s">
        <v>371</v>
      </c>
      <c r="C18" s="147" t="s">
        <v>372</v>
      </c>
      <c r="D18" s="147" t="s">
        <v>373</v>
      </c>
    </row>
    <row r="19" spans="1:4" x14ac:dyDescent="0.25">
      <c r="A19" s="148" t="s">
        <v>731</v>
      </c>
      <c r="B19" s="149" t="s">
        <v>732</v>
      </c>
      <c r="C19" s="150">
        <v>1250</v>
      </c>
      <c r="D19" s="151">
        <v>45736</v>
      </c>
    </row>
    <row r="20" spans="1:4" ht="15.75" thickBot="1" x14ac:dyDescent="0.3">
      <c r="A20" s="152" t="s">
        <v>733</v>
      </c>
      <c r="B20" s="153" t="s">
        <v>734</v>
      </c>
      <c r="C20" s="154">
        <v>750</v>
      </c>
      <c r="D20" s="155">
        <v>45736</v>
      </c>
    </row>
    <row r="21" spans="1:4" ht="16.5" thickBot="1" x14ac:dyDescent="0.3">
      <c r="A21" s="156">
        <v>45747</v>
      </c>
      <c r="B21" s="157"/>
      <c r="C21" s="164">
        <f>SUM(C19:C20)</f>
        <v>2000</v>
      </c>
      <c r="D21" s="165"/>
    </row>
    <row r="22" spans="1:4" ht="25.5" thickBot="1" x14ac:dyDescent="0.55000000000000004">
      <c r="A22" s="142"/>
      <c r="B22" s="143" t="s">
        <v>765</v>
      </c>
      <c r="C22" s="144"/>
      <c r="D22" s="145"/>
    </row>
    <row r="23" spans="1:4" ht="15.75" thickBot="1" x14ac:dyDescent="0.3">
      <c r="A23" s="146" t="s">
        <v>370</v>
      </c>
      <c r="B23" s="147" t="s">
        <v>371</v>
      </c>
      <c r="C23" s="147" t="s">
        <v>372</v>
      </c>
      <c r="D23" s="147" t="s">
        <v>373</v>
      </c>
    </row>
    <row r="24" spans="1:4" ht="15.75" thickBot="1" x14ac:dyDescent="0.3">
      <c r="A24" s="152" t="s">
        <v>733</v>
      </c>
      <c r="B24" s="153" t="s">
        <v>734</v>
      </c>
      <c r="C24" s="154">
        <v>750</v>
      </c>
      <c r="D24" s="922">
        <v>45750</v>
      </c>
    </row>
    <row r="25" spans="1:4" ht="16.5" thickBot="1" x14ac:dyDescent="0.3">
      <c r="A25" s="156">
        <v>45777</v>
      </c>
      <c r="B25" s="157"/>
      <c r="C25" s="158">
        <f>SUM(C24)</f>
        <v>750</v>
      </c>
      <c r="D25" s="159"/>
    </row>
    <row r="26" spans="1:4" ht="15.75" thickBot="1" x14ac:dyDescent="0.3">
      <c r="C26" s="166"/>
    </row>
    <row r="27" spans="1:4" ht="25.5" thickBot="1" x14ac:dyDescent="0.55000000000000004">
      <c r="A27" s="142"/>
      <c r="B27" s="143" t="s">
        <v>767</v>
      </c>
      <c r="C27" s="144"/>
      <c r="D27" s="145"/>
    </row>
    <row r="28" spans="1:4" ht="15.75" thickBot="1" x14ac:dyDescent="0.3">
      <c r="A28" s="146" t="s">
        <v>370</v>
      </c>
      <c r="B28" s="147" t="s">
        <v>371</v>
      </c>
      <c r="C28" s="147" t="s">
        <v>372</v>
      </c>
      <c r="D28" s="147" t="s">
        <v>373</v>
      </c>
    </row>
    <row r="29" spans="1:4" ht="15.75" thickBot="1" x14ac:dyDescent="0.3">
      <c r="A29" s="148" t="s">
        <v>733</v>
      </c>
      <c r="B29" s="923" t="s">
        <v>734</v>
      </c>
      <c r="C29" s="924">
        <v>750</v>
      </c>
      <c r="D29" s="151">
        <v>45783</v>
      </c>
    </row>
    <row r="30" spans="1:4" ht="16.5" thickBot="1" x14ac:dyDescent="0.3">
      <c r="A30" s="156">
        <v>45808</v>
      </c>
      <c r="B30" s="157"/>
      <c r="C30" s="158">
        <f>SUM(C29:C29)</f>
        <v>750</v>
      </c>
      <c r="D30" s="159"/>
    </row>
    <row r="31" spans="1:4" ht="15.75" thickBot="1" x14ac:dyDescent="0.3"/>
    <row r="32" spans="1:4" ht="25.5" thickBot="1" x14ac:dyDescent="0.55000000000000004">
      <c r="A32" s="142"/>
      <c r="B32" s="143" t="s">
        <v>792</v>
      </c>
      <c r="C32" s="144"/>
      <c r="D32" s="145"/>
    </row>
    <row r="33" spans="1:4" ht="15.75" thickBot="1" x14ac:dyDescent="0.3">
      <c r="A33" s="146" t="s">
        <v>370</v>
      </c>
      <c r="B33" s="147" t="s">
        <v>371</v>
      </c>
      <c r="C33" s="147" t="s">
        <v>372</v>
      </c>
      <c r="D33" s="147" t="s">
        <v>373</v>
      </c>
    </row>
    <row r="34" spans="1:4" x14ac:dyDescent="0.25">
      <c r="A34" s="148" t="s">
        <v>733</v>
      </c>
      <c r="B34" s="923" t="s">
        <v>734</v>
      </c>
      <c r="C34" s="150">
        <v>750</v>
      </c>
      <c r="D34" s="151">
        <v>45819</v>
      </c>
    </row>
    <row r="35" spans="1:4" x14ac:dyDescent="0.25">
      <c r="A35" s="152" t="s">
        <v>374</v>
      </c>
      <c r="B35" s="153" t="s">
        <v>375</v>
      </c>
      <c r="C35" s="154">
        <v>1550</v>
      </c>
      <c r="D35" s="155">
        <v>45824</v>
      </c>
    </row>
    <row r="36" spans="1:4" x14ac:dyDescent="0.25">
      <c r="A36" s="152" t="s">
        <v>808</v>
      </c>
      <c r="B36" s="153" t="s">
        <v>809</v>
      </c>
      <c r="C36" s="154">
        <v>20800</v>
      </c>
      <c r="D36" s="155">
        <v>45834</v>
      </c>
    </row>
    <row r="37" spans="1:4" ht="15.75" thickBot="1" x14ac:dyDescent="0.3">
      <c r="A37" s="152" t="s">
        <v>731</v>
      </c>
      <c r="B37" s="153" t="s">
        <v>732</v>
      </c>
      <c r="C37" s="154">
        <v>1250</v>
      </c>
      <c r="D37" s="155">
        <v>45838</v>
      </c>
    </row>
    <row r="38" spans="1:4" ht="16.5" thickBot="1" x14ac:dyDescent="0.3">
      <c r="A38" s="156">
        <v>45838</v>
      </c>
      <c r="B38" s="157"/>
      <c r="C38" s="158">
        <f>SUM(C34:C37)</f>
        <v>24350</v>
      </c>
      <c r="D38" s="159"/>
    </row>
    <row r="39" spans="1:4" ht="15.75" thickBot="1" x14ac:dyDescent="0.3"/>
    <row r="40" spans="1:4" ht="25.5" thickBot="1" x14ac:dyDescent="0.55000000000000004">
      <c r="A40" s="142"/>
      <c r="B40" s="143" t="s">
        <v>822</v>
      </c>
      <c r="C40" s="144"/>
      <c r="D40" s="145"/>
    </row>
    <row r="41" spans="1:4" ht="15.75" thickBot="1" x14ac:dyDescent="0.3">
      <c r="A41" s="146" t="s">
        <v>370</v>
      </c>
      <c r="B41" s="147" t="s">
        <v>371</v>
      </c>
      <c r="C41" s="147" t="s">
        <v>372</v>
      </c>
      <c r="D41" s="147" t="s">
        <v>373</v>
      </c>
    </row>
    <row r="42" spans="1:4" x14ac:dyDescent="0.25">
      <c r="A42" s="148" t="s">
        <v>806</v>
      </c>
      <c r="B42" s="153" t="s">
        <v>679</v>
      </c>
      <c r="C42" s="150">
        <v>500</v>
      </c>
      <c r="D42" s="151">
        <v>45839</v>
      </c>
    </row>
    <row r="43" spans="1:4" x14ac:dyDescent="0.25">
      <c r="A43" s="152" t="s">
        <v>807</v>
      </c>
      <c r="B43" s="153" t="s">
        <v>679</v>
      </c>
      <c r="C43" s="154">
        <v>1500</v>
      </c>
      <c r="D43" s="155">
        <v>45839</v>
      </c>
    </row>
    <row r="44" spans="1:4" x14ac:dyDescent="0.25">
      <c r="A44" s="152" t="s">
        <v>378</v>
      </c>
      <c r="B44" s="153" t="s">
        <v>375</v>
      </c>
      <c r="C44" s="154">
        <v>2100</v>
      </c>
      <c r="D44" s="155">
        <v>45840</v>
      </c>
    </row>
    <row r="45" spans="1:4" ht="15.75" thickBot="1" x14ac:dyDescent="0.3">
      <c r="A45" s="152" t="s">
        <v>851</v>
      </c>
      <c r="B45" s="153" t="s">
        <v>375</v>
      </c>
      <c r="C45" s="154">
        <v>2100</v>
      </c>
      <c r="D45" s="155">
        <v>45840</v>
      </c>
    </row>
    <row r="46" spans="1:4" ht="16.5" thickBot="1" x14ac:dyDescent="0.3">
      <c r="A46" s="156">
        <v>45869</v>
      </c>
      <c r="B46" s="157"/>
      <c r="C46" s="158">
        <f>SUM(C42:C45)</f>
        <v>6200</v>
      </c>
      <c r="D46" s="159"/>
    </row>
    <row r="47" spans="1:4" ht="15.75" thickBot="1" x14ac:dyDescent="0.3"/>
    <row r="48" spans="1:4" ht="25.5" thickBot="1" x14ac:dyDescent="0.55000000000000004">
      <c r="A48" s="142"/>
      <c r="B48" s="143" t="s">
        <v>852</v>
      </c>
      <c r="C48" s="144"/>
      <c r="D48" s="145"/>
    </row>
    <row r="49" spans="1:4" ht="15.75" thickBot="1" x14ac:dyDescent="0.3">
      <c r="A49" s="146" t="s">
        <v>370</v>
      </c>
      <c r="B49" s="147" t="s">
        <v>371</v>
      </c>
      <c r="C49" s="147" t="s">
        <v>372</v>
      </c>
      <c r="D49" s="147" t="s">
        <v>373</v>
      </c>
    </row>
    <row r="50" spans="1:4" ht="15.75" thickBot="1" x14ac:dyDescent="0.3">
      <c r="A50" s="152">
        <v>0</v>
      </c>
      <c r="B50" s="153"/>
      <c r="C50" s="154">
        <v>0</v>
      </c>
      <c r="D50" s="155"/>
    </row>
    <row r="51" spans="1:4" ht="16.5" thickBot="1" x14ac:dyDescent="0.3">
      <c r="A51" s="156"/>
      <c r="B51" s="157"/>
      <c r="C51" s="158">
        <v>0</v>
      </c>
      <c r="D51" s="159"/>
    </row>
    <row r="52" spans="1:4" ht="15.75" thickBot="1" x14ac:dyDescent="0.3"/>
    <row r="53" spans="1:4" ht="25.5" thickBot="1" x14ac:dyDescent="0.55000000000000004">
      <c r="A53" s="142"/>
      <c r="B53" s="143" t="s">
        <v>853</v>
      </c>
      <c r="C53" s="144"/>
      <c r="D53" s="145"/>
    </row>
    <row r="54" spans="1:4" x14ac:dyDescent="0.25">
      <c r="A54" s="160" t="s">
        <v>370</v>
      </c>
      <c r="B54" s="160" t="s">
        <v>371</v>
      </c>
      <c r="C54" s="160" t="s">
        <v>854</v>
      </c>
      <c r="D54" s="160" t="s">
        <v>855</v>
      </c>
    </row>
    <row r="55" spans="1:4" x14ac:dyDescent="0.25">
      <c r="A55" s="170" t="s">
        <v>731</v>
      </c>
      <c r="B55" s="153" t="s">
        <v>856</v>
      </c>
      <c r="C55" s="171">
        <v>1250</v>
      </c>
      <c r="D55" s="172">
        <v>45925</v>
      </c>
    </row>
    <row r="56" spans="1:4" ht="16.5" thickBot="1" x14ac:dyDescent="0.3">
      <c r="A56" s="168">
        <v>45930</v>
      </c>
      <c r="B56" s="173"/>
      <c r="C56" s="169">
        <f>SUM(C55)</f>
        <v>1250</v>
      </c>
      <c r="D56" s="174"/>
    </row>
    <row r="57" spans="1:4" ht="15.75" thickBot="1" x14ac:dyDescent="0.3"/>
    <row r="58" spans="1:4" ht="25.5" thickBot="1" x14ac:dyDescent="0.55000000000000004">
      <c r="A58" s="142"/>
      <c r="B58" s="143" t="s">
        <v>857</v>
      </c>
      <c r="C58" s="144"/>
      <c r="D58" s="145"/>
    </row>
    <row r="59" spans="1:4" x14ac:dyDescent="0.25">
      <c r="A59" s="160" t="s">
        <v>370</v>
      </c>
      <c r="B59" s="160" t="s">
        <v>371</v>
      </c>
      <c r="C59" s="160" t="s">
        <v>854</v>
      </c>
      <c r="D59" s="160" t="s">
        <v>855</v>
      </c>
    </row>
    <row r="60" spans="1:4" x14ac:dyDescent="0.25">
      <c r="A60" s="960" t="s">
        <v>376</v>
      </c>
      <c r="B60" s="153" t="s">
        <v>679</v>
      </c>
      <c r="C60" s="962">
        <v>3000</v>
      </c>
      <c r="D60" s="175">
        <v>45938</v>
      </c>
    </row>
    <row r="61" spans="1:4" x14ac:dyDescent="0.25">
      <c r="A61" s="960" t="s">
        <v>885</v>
      </c>
      <c r="B61" s="961" t="s">
        <v>679</v>
      </c>
      <c r="C61" s="962">
        <v>1900</v>
      </c>
      <c r="D61" s="175">
        <v>45944</v>
      </c>
    </row>
    <row r="62" spans="1:4" x14ac:dyDescent="0.25">
      <c r="A62" s="17" t="s">
        <v>893</v>
      </c>
      <c r="B62" s="967" t="s">
        <v>679</v>
      </c>
      <c r="C62" s="968">
        <v>600</v>
      </c>
      <c r="D62" s="969">
        <v>45952</v>
      </c>
    </row>
    <row r="63" spans="1:4" x14ac:dyDescent="0.25">
      <c r="A63" s="17"/>
      <c r="B63" s="17"/>
      <c r="C63" s="17"/>
      <c r="D63" s="17"/>
    </row>
    <row r="64" spans="1:4" ht="25.5" thickBot="1" x14ac:dyDescent="0.55000000000000004">
      <c r="A64" s="963"/>
      <c r="B64" s="964" t="s">
        <v>858</v>
      </c>
      <c r="C64" s="965"/>
      <c r="D64" s="966"/>
    </row>
    <row r="65" spans="1:9" ht="25.5" thickBot="1" x14ac:dyDescent="0.55000000000000004">
      <c r="A65" s="146"/>
      <c r="B65" s="147"/>
      <c r="C65" s="147"/>
      <c r="D65" s="147"/>
      <c r="I65" s="952"/>
    </row>
    <row r="66" spans="1:9" ht="15.75" thickBot="1" x14ac:dyDescent="0.3">
      <c r="A66" s="152"/>
      <c r="B66" s="153"/>
      <c r="C66" s="154"/>
      <c r="D66" s="155"/>
    </row>
    <row r="67" spans="1:9" ht="16.5" thickBot="1" x14ac:dyDescent="0.3">
      <c r="A67" s="156"/>
      <c r="B67" s="157"/>
      <c r="C67" s="158"/>
      <c r="D67" s="159"/>
    </row>
    <row r="68" spans="1:9" ht="15.75" thickBot="1" x14ac:dyDescent="0.3"/>
    <row r="69" spans="1:9" ht="25.5" thickBot="1" x14ac:dyDescent="0.55000000000000004">
      <c r="A69" s="142"/>
      <c r="B69" s="143" t="s">
        <v>859</v>
      </c>
      <c r="C69" s="144"/>
      <c r="D69" s="145"/>
    </row>
    <row r="70" spans="1:9" x14ac:dyDescent="0.25">
      <c r="A70" s="160"/>
      <c r="B70" s="950"/>
      <c r="C70" s="160"/>
      <c r="D70" s="160"/>
    </row>
    <row r="71" spans="1:9" x14ac:dyDescent="0.25">
      <c r="A71" s="170"/>
      <c r="B71" s="951"/>
      <c r="C71" s="949"/>
      <c r="D71" s="953"/>
    </row>
    <row r="72" spans="1:9" x14ac:dyDescent="0.25">
      <c r="A72" s="170"/>
      <c r="B72" s="951"/>
      <c r="C72" s="949"/>
      <c r="D72" s="953"/>
    </row>
    <row r="73" spans="1:9" ht="15.75" thickBot="1" x14ac:dyDescent="0.3">
      <c r="A73" s="954"/>
      <c r="B73" s="951"/>
      <c r="C73" s="949"/>
      <c r="D73" s="953"/>
    </row>
    <row r="74" spans="1:9" ht="16.5" thickBot="1" x14ac:dyDescent="0.3">
      <c r="A74" s="156"/>
      <c r="B74" s="157"/>
      <c r="C74" s="158"/>
      <c r="D74" s="159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5"/>
  <sheetViews>
    <sheetView topLeftCell="A2" workbookViewId="0">
      <selection activeCell="C336" sqref="C336"/>
    </sheetView>
  </sheetViews>
  <sheetFormatPr defaultRowHeight="15" x14ac:dyDescent="0.25"/>
  <cols>
    <col min="1" max="1" width="5.7109375" style="18" customWidth="1"/>
    <col min="2" max="2" width="13.7109375" style="21" customWidth="1"/>
    <col min="3" max="3" width="67.5703125" customWidth="1"/>
    <col min="4" max="4" width="17.85546875" customWidth="1"/>
    <col min="5" max="5" width="20" style="56" customWidth="1"/>
    <col min="6" max="6" width="17.5703125" customWidth="1"/>
    <col min="7" max="7" width="5.5703125" style="18" bestFit="1" customWidth="1"/>
    <col min="8" max="8" width="6.28515625" customWidth="1"/>
    <col min="9" max="9" width="6.5703125" customWidth="1"/>
    <col min="10" max="10" width="11.7109375" customWidth="1"/>
    <col min="11" max="11" width="64.7109375" bestFit="1" customWidth="1"/>
    <col min="12" max="12" width="27.42578125" customWidth="1"/>
  </cols>
  <sheetData>
    <row r="1" spans="1:13" ht="21.75" thickBot="1" x14ac:dyDescent="0.4">
      <c r="A1" s="690"/>
      <c r="B1" s="660" t="s">
        <v>380</v>
      </c>
      <c r="C1" s="661"/>
      <c r="D1" s="662"/>
      <c r="E1" s="662"/>
      <c r="F1" s="662"/>
      <c r="G1" s="661"/>
      <c r="H1" s="663"/>
      <c r="I1" s="1"/>
      <c r="J1" s="196" t="s">
        <v>221</v>
      </c>
      <c r="K1" s="197"/>
      <c r="L1" s="198"/>
      <c r="M1" s="1"/>
    </row>
    <row r="2" spans="1:13" ht="35.25" thickBot="1" x14ac:dyDescent="0.65">
      <c r="A2" s="459"/>
      <c r="B2" s="747" t="s">
        <v>547</v>
      </c>
      <c r="C2" s="748"/>
      <c r="D2" s="749"/>
      <c r="E2" s="749"/>
      <c r="F2" s="749"/>
      <c r="G2" s="750"/>
      <c r="H2" s="751"/>
      <c r="J2" s="98" t="s">
        <v>220</v>
      </c>
      <c r="K2" s="199"/>
      <c r="L2" s="200"/>
    </row>
    <row r="3" spans="1:13" ht="16.5" thickBot="1" x14ac:dyDescent="0.3">
      <c r="A3" s="460" t="s">
        <v>548</v>
      </c>
      <c r="B3" s="461" t="s">
        <v>549</v>
      </c>
      <c r="C3" s="462" t="s">
        <v>550</v>
      </c>
      <c r="D3" s="463" t="s">
        <v>551</v>
      </c>
      <c r="E3" s="463" t="s">
        <v>552</v>
      </c>
      <c r="F3" s="464" t="s">
        <v>553</v>
      </c>
      <c r="G3" s="465" t="s">
        <v>554</v>
      </c>
      <c r="H3" s="466" t="s">
        <v>497</v>
      </c>
      <c r="J3" s="201" t="s">
        <v>1</v>
      </c>
      <c r="K3" s="202"/>
      <c r="L3" s="203"/>
    </row>
    <row r="4" spans="1:13" ht="22.5" customHeight="1" x14ac:dyDescent="0.25">
      <c r="A4" s="204"/>
      <c r="B4" s="205"/>
      <c r="C4" s="467" t="s">
        <v>2</v>
      </c>
      <c r="D4" s="2"/>
      <c r="E4" s="2"/>
      <c r="F4" s="468"/>
      <c r="G4" s="469"/>
      <c r="H4" s="470"/>
      <c r="J4" s="206"/>
      <c r="K4" s="207" t="s">
        <v>382</v>
      </c>
      <c r="L4" s="208"/>
    </row>
    <row r="5" spans="1:13" ht="12.95" customHeight="1" x14ac:dyDescent="0.25">
      <c r="A5" s="209">
        <v>1</v>
      </c>
      <c r="B5" s="210">
        <v>45292</v>
      </c>
      <c r="C5" s="4" t="s">
        <v>3</v>
      </c>
      <c r="D5" s="211">
        <v>26922.560000000001</v>
      </c>
      <c r="E5" s="5"/>
      <c r="F5" s="471">
        <f t="shared" ref="F5:F68" si="0">IF(OR(ISNUMBER(D5),ISNUMBER(E5)),SUM(F4+D5-E5)," ")</f>
        <v>26922.560000000001</v>
      </c>
      <c r="G5" s="472"/>
      <c r="H5" s="473"/>
      <c r="J5" s="212"/>
      <c r="K5" s="207" t="s">
        <v>383</v>
      </c>
      <c r="L5" s="208"/>
    </row>
    <row r="6" spans="1:13" ht="12.95" customHeight="1" x14ac:dyDescent="0.25">
      <c r="A6" s="213">
        <v>2</v>
      </c>
      <c r="B6" s="210">
        <v>45293</v>
      </c>
      <c r="C6" s="6" t="s">
        <v>144</v>
      </c>
      <c r="D6" s="474">
        <v>4032</v>
      </c>
      <c r="E6" s="7"/>
      <c r="F6" s="471">
        <f t="shared" si="0"/>
        <v>30954.560000000001</v>
      </c>
      <c r="G6" s="475" t="s">
        <v>4</v>
      </c>
      <c r="H6" s="473"/>
      <c r="J6" s="214"/>
      <c r="K6" s="215" t="s">
        <v>384</v>
      </c>
      <c r="L6" s="216"/>
    </row>
    <row r="7" spans="1:13" ht="12.95" customHeight="1" x14ac:dyDescent="0.25">
      <c r="A7" s="209">
        <v>3</v>
      </c>
      <c r="B7" s="210">
        <v>45293</v>
      </c>
      <c r="C7" s="6" t="s">
        <v>135</v>
      </c>
      <c r="D7" s="474">
        <v>700</v>
      </c>
      <c r="E7" s="7"/>
      <c r="F7" s="471">
        <f t="shared" si="0"/>
        <v>31654.560000000001</v>
      </c>
      <c r="G7" s="476" t="s">
        <v>321</v>
      </c>
      <c r="H7" s="477"/>
      <c r="J7" s="206"/>
      <c r="K7" s="207" t="s">
        <v>385</v>
      </c>
      <c r="L7" s="208"/>
    </row>
    <row r="8" spans="1:13" ht="12.95" customHeight="1" x14ac:dyDescent="0.25">
      <c r="A8" s="213">
        <v>4</v>
      </c>
      <c r="B8" s="217">
        <v>45294</v>
      </c>
      <c r="C8" s="6" t="s">
        <v>307</v>
      </c>
      <c r="D8" s="474">
        <v>1300</v>
      </c>
      <c r="E8" s="7"/>
      <c r="F8" s="471">
        <f t="shared" si="0"/>
        <v>32954.559999999998</v>
      </c>
      <c r="G8" s="476" t="s">
        <v>153</v>
      </c>
      <c r="H8" s="473"/>
      <c r="J8" s="206"/>
      <c r="K8" s="207" t="s">
        <v>386</v>
      </c>
      <c r="L8" s="208"/>
    </row>
    <row r="9" spans="1:13" ht="12.95" customHeight="1" x14ac:dyDescent="0.25">
      <c r="A9" s="213">
        <v>5</v>
      </c>
      <c r="B9" s="217">
        <v>45296</v>
      </c>
      <c r="C9" s="6" t="s">
        <v>5</v>
      </c>
      <c r="D9" s="474">
        <v>900</v>
      </c>
      <c r="E9" s="7"/>
      <c r="F9" s="471">
        <f t="shared" si="0"/>
        <v>33854.559999999998</v>
      </c>
      <c r="G9" s="476" t="s">
        <v>624</v>
      </c>
      <c r="H9" s="473"/>
      <c r="J9" s="206"/>
      <c r="K9" s="207" t="s">
        <v>387</v>
      </c>
      <c r="L9" s="208"/>
    </row>
    <row r="10" spans="1:13" ht="12.95" customHeight="1" x14ac:dyDescent="0.25">
      <c r="A10" s="213">
        <v>6</v>
      </c>
      <c r="B10" s="217">
        <v>45299</v>
      </c>
      <c r="C10" s="6" t="s">
        <v>7</v>
      </c>
      <c r="D10" s="474">
        <v>22.38</v>
      </c>
      <c r="E10" s="7"/>
      <c r="F10" s="471">
        <f t="shared" si="0"/>
        <v>33876.939999999995</v>
      </c>
      <c r="G10" s="476" t="s">
        <v>320</v>
      </c>
      <c r="H10" s="473"/>
      <c r="J10" s="214"/>
      <c r="K10" s="218" t="s">
        <v>388</v>
      </c>
      <c r="L10" s="216"/>
    </row>
    <row r="11" spans="1:13" ht="12.95" customHeight="1" x14ac:dyDescent="0.25">
      <c r="A11" s="213">
        <v>7</v>
      </c>
      <c r="B11" s="217">
        <v>45300</v>
      </c>
      <c r="C11" s="6" t="s">
        <v>208</v>
      </c>
      <c r="D11" s="474">
        <v>200</v>
      </c>
      <c r="E11" s="7"/>
      <c r="F11" s="471">
        <f t="shared" si="0"/>
        <v>34076.939999999995</v>
      </c>
      <c r="G11" s="476" t="s">
        <v>106</v>
      </c>
      <c r="H11" s="473"/>
      <c r="J11" s="214"/>
      <c r="K11" s="218" t="s">
        <v>389</v>
      </c>
      <c r="L11" s="216"/>
    </row>
    <row r="12" spans="1:13" ht="12.95" customHeight="1" x14ac:dyDescent="0.25">
      <c r="A12" s="213">
        <v>8</v>
      </c>
      <c r="B12" s="217">
        <v>45307</v>
      </c>
      <c r="C12" s="6" t="s">
        <v>8</v>
      </c>
      <c r="D12" s="474">
        <v>125</v>
      </c>
      <c r="E12" s="7"/>
      <c r="F12" s="471">
        <f t="shared" si="0"/>
        <v>34201.939999999995</v>
      </c>
      <c r="G12" s="476" t="s">
        <v>624</v>
      </c>
      <c r="H12" s="473"/>
      <c r="J12" s="214"/>
      <c r="K12" s="218" t="s">
        <v>390</v>
      </c>
      <c r="L12" s="216"/>
    </row>
    <row r="13" spans="1:13" ht="12.95" customHeight="1" x14ac:dyDescent="0.25">
      <c r="A13" s="213">
        <v>9</v>
      </c>
      <c r="B13" s="217">
        <v>45308</v>
      </c>
      <c r="C13" s="6" t="s">
        <v>187</v>
      </c>
      <c r="D13" s="474">
        <v>1000</v>
      </c>
      <c r="E13" s="7"/>
      <c r="F13" s="471">
        <f t="shared" si="0"/>
        <v>35201.939999999995</v>
      </c>
      <c r="G13" s="476" t="s">
        <v>153</v>
      </c>
      <c r="H13" s="473"/>
      <c r="J13" s="214"/>
      <c r="K13" s="219" t="s">
        <v>391</v>
      </c>
      <c r="L13" s="208"/>
    </row>
    <row r="14" spans="1:13" ht="12.95" customHeight="1" x14ac:dyDescent="0.25">
      <c r="A14" s="213">
        <v>10</v>
      </c>
      <c r="B14" s="217">
        <v>45308</v>
      </c>
      <c r="C14" s="6" t="s">
        <v>8</v>
      </c>
      <c r="D14" s="474">
        <v>175</v>
      </c>
      <c r="E14" s="7"/>
      <c r="F14" s="471">
        <f t="shared" si="0"/>
        <v>35376.939999999995</v>
      </c>
      <c r="G14" s="476" t="s">
        <v>624</v>
      </c>
      <c r="H14" s="473"/>
      <c r="J14" s="214"/>
      <c r="K14" s="207" t="s">
        <v>392</v>
      </c>
      <c r="L14" s="208"/>
    </row>
    <row r="15" spans="1:13" ht="12.95" customHeight="1" x14ac:dyDescent="0.25">
      <c r="A15" s="213">
        <v>11</v>
      </c>
      <c r="B15" s="217">
        <v>45308</v>
      </c>
      <c r="C15" s="6" t="s">
        <v>8</v>
      </c>
      <c r="D15" s="474">
        <v>490</v>
      </c>
      <c r="E15" s="7"/>
      <c r="F15" s="471">
        <f t="shared" si="0"/>
        <v>35866.939999999995</v>
      </c>
      <c r="G15" s="476" t="s">
        <v>624</v>
      </c>
      <c r="H15" s="473"/>
      <c r="J15" s="214"/>
      <c r="K15" s="207" t="s">
        <v>393</v>
      </c>
      <c r="L15" s="208"/>
      <c r="M15" s="478"/>
    </row>
    <row r="16" spans="1:13" ht="12.95" customHeight="1" x14ac:dyDescent="0.25">
      <c r="A16" s="213">
        <v>12</v>
      </c>
      <c r="B16" s="217">
        <v>45309</v>
      </c>
      <c r="C16" s="6" t="s">
        <v>8</v>
      </c>
      <c r="D16" s="474">
        <v>75</v>
      </c>
      <c r="E16" s="7"/>
      <c r="F16" s="471">
        <f t="shared" si="0"/>
        <v>35941.939999999995</v>
      </c>
      <c r="G16" s="476" t="s">
        <v>624</v>
      </c>
      <c r="H16" s="473"/>
      <c r="J16" s="214"/>
      <c r="K16" s="207" t="s">
        <v>394</v>
      </c>
      <c r="L16" s="208"/>
      <c r="M16" s="15"/>
    </row>
    <row r="17" spans="1:13" ht="12.95" customHeight="1" x14ac:dyDescent="0.25">
      <c r="A17" s="213">
        <v>13</v>
      </c>
      <c r="B17" s="217">
        <v>45310</v>
      </c>
      <c r="C17" s="6" t="s">
        <v>8</v>
      </c>
      <c r="D17" s="474">
        <v>900</v>
      </c>
      <c r="E17" s="7"/>
      <c r="F17" s="471">
        <f t="shared" si="0"/>
        <v>36841.939999999995</v>
      </c>
      <c r="G17" s="476" t="s">
        <v>624</v>
      </c>
      <c r="H17" s="473"/>
      <c r="J17" s="214"/>
      <c r="K17" s="218" t="s">
        <v>395</v>
      </c>
      <c r="L17" s="216"/>
      <c r="M17" s="15"/>
    </row>
    <row r="18" spans="1:13" ht="12.95" customHeight="1" x14ac:dyDescent="0.25">
      <c r="A18" s="213">
        <v>14</v>
      </c>
      <c r="B18" s="220">
        <v>45313</v>
      </c>
      <c r="C18" s="6" t="s">
        <v>209</v>
      </c>
      <c r="D18" s="474">
        <v>50</v>
      </c>
      <c r="E18" s="7"/>
      <c r="F18" s="471">
        <f t="shared" si="0"/>
        <v>36891.939999999995</v>
      </c>
      <c r="G18" s="476" t="s">
        <v>106</v>
      </c>
      <c r="H18" s="473"/>
      <c r="J18" s="206"/>
      <c r="K18" s="207" t="s">
        <v>396</v>
      </c>
      <c r="L18" s="208"/>
      <c r="M18" s="478"/>
    </row>
    <row r="19" spans="1:13" ht="12.95" customHeight="1" x14ac:dyDescent="0.25">
      <c r="A19" s="213">
        <v>15</v>
      </c>
      <c r="B19" s="217">
        <v>45314</v>
      </c>
      <c r="C19" s="6" t="s">
        <v>210</v>
      </c>
      <c r="D19" s="474">
        <v>50</v>
      </c>
      <c r="E19" s="7"/>
      <c r="F19" s="471">
        <f t="shared" si="0"/>
        <v>36941.939999999995</v>
      </c>
      <c r="G19" s="476" t="s">
        <v>106</v>
      </c>
      <c r="H19" s="473"/>
      <c r="J19" s="212"/>
      <c r="K19" s="207" t="s">
        <v>397</v>
      </c>
      <c r="L19" s="208"/>
      <c r="M19" s="15"/>
    </row>
    <row r="20" spans="1:13" ht="12.95" customHeight="1" x14ac:dyDescent="0.25">
      <c r="A20" s="213">
        <v>16</v>
      </c>
      <c r="B20" s="217">
        <v>45314</v>
      </c>
      <c r="C20" s="6" t="s">
        <v>9</v>
      </c>
      <c r="D20" s="474">
        <v>100</v>
      </c>
      <c r="E20" s="7"/>
      <c r="F20" s="471">
        <f t="shared" si="0"/>
        <v>37041.939999999995</v>
      </c>
      <c r="G20" s="476" t="s">
        <v>106</v>
      </c>
      <c r="H20" s="473"/>
      <c r="J20" s="212"/>
      <c r="K20" s="207" t="s">
        <v>398</v>
      </c>
      <c r="L20" s="208"/>
      <c r="M20" s="15"/>
    </row>
    <row r="21" spans="1:13" ht="12.95" customHeight="1" x14ac:dyDescent="0.25">
      <c r="A21" s="221">
        <v>17</v>
      </c>
      <c r="B21" s="109">
        <v>45314</v>
      </c>
      <c r="C21" s="6" t="s">
        <v>10</v>
      </c>
      <c r="D21" s="192">
        <v>500</v>
      </c>
      <c r="E21" s="16"/>
      <c r="F21" s="471">
        <f t="shared" si="0"/>
        <v>37541.939999999995</v>
      </c>
      <c r="G21" s="476" t="s">
        <v>106</v>
      </c>
      <c r="H21" s="473"/>
      <c r="J21" s="212"/>
      <c r="K21" s="222" t="s">
        <v>399</v>
      </c>
      <c r="L21" s="208"/>
      <c r="M21" s="15"/>
    </row>
    <row r="22" spans="1:13" ht="12.95" customHeight="1" thickBot="1" x14ac:dyDescent="0.3">
      <c r="A22" s="221">
        <v>18</v>
      </c>
      <c r="B22" s="109">
        <v>45314</v>
      </c>
      <c r="C22" s="6" t="s">
        <v>11</v>
      </c>
      <c r="D22" s="192">
        <v>50</v>
      </c>
      <c r="E22" s="16"/>
      <c r="F22" s="471">
        <f t="shared" si="0"/>
        <v>37591.939999999995</v>
      </c>
      <c r="G22" s="476" t="s">
        <v>106</v>
      </c>
      <c r="H22" s="479"/>
      <c r="J22" s="212"/>
      <c r="K22" s="223" t="s">
        <v>400</v>
      </c>
      <c r="L22" s="208"/>
      <c r="M22" s="15"/>
    </row>
    <row r="23" spans="1:13" ht="12.95" customHeight="1" thickBot="1" x14ac:dyDescent="0.3">
      <c r="A23" s="221">
        <v>19</v>
      </c>
      <c r="B23" s="109">
        <v>45314</v>
      </c>
      <c r="C23" s="6" t="s">
        <v>12</v>
      </c>
      <c r="D23" s="192">
        <v>50</v>
      </c>
      <c r="E23" s="16"/>
      <c r="F23" s="471">
        <f t="shared" si="0"/>
        <v>37641.939999999995</v>
      </c>
      <c r="G23" s="476" t="s">
        <v>106</v>
      </c>
      <c r="H23" s="479"/>
      <c r="J23" s="224"/>
      <c r="K23" s="225"/>
      <c r="L23" s="226"/>
      <c r="M23" s="15"/>
    </row>
    <row r="24" spans="1:13" ht="12.95" customHeight="1" thickBot="1" x14ac:dyDescent="0.3">
      <c r="A24" s="221">
        <v>20</v>
      </c>
      <c r="B24" s="109">
        <v>45314</v>
      </c>
      <c r="C24" s="6" t="s">
        <v>13</v>
      </c>
      <c r="D24" s="192">
        <v>100</v>
      </c>
      <c r="E24" s="16"/>
      <c r="F24" s="471">
        <f t="shared" si="0"/>
        <v>37741.939999999995</v>
      </c>
      <c r="G24" s="476" t="s">
        <v>106</v>
      </c>
      <c r="H24" s="479"/>
      <c r="J24" s="206"/>
      <c r="K24" s="207"/>
      <c r="L24" s="208"/>
      <c r="M24" s="15"/>
    </row>
    <row r="25" spans="1:13" ht="18.75" customHeight="1" thickBot="1" x14ac:dyDescent="0.3">
      <c r="A25" s="221">
        <v>21</v>
      </c>
      <c r="B25" s="109">
        <v>45314</v>
      </c>
      <c r="C25" s="6" t="s">
        <v>14</v>
      </c>
      <c r="D25" s="192">
        <v>150</v>
      </c>
      <c r="E25" s="16"/>
      <c r="F25" s="471">
        <f t="shared" si="0"/>
        <v>37891.939999999995</v>
      </c>
      <c r="G25" s="476" t="s">
        <v>106</v>
      </c>
      <c r="H25" s="479"/>
      <c r="J25" s="227" t="s">
        <v>0</v>
      </c>
      <c r="K25" s="228"/>
      <c r="L25" s="229"/>
      <c r="M25" s="15"/>
    </row>
    <row r="26" spans="1:13" ht="12.95" customHeight="1" thickBot="1" x14ac:dyDescent="0.3">
      <c r="A26" s="221">
        <v>22</v>
      </c>
      <c r="B26" s="109">
        <v>45315</v>
      </c>
      <c r="C26" s="6" t="s">
        <v>15</v>
      </c>
      <c r="D26" s="192">
        <v>200</v>
      </c>
      <c r="E26" s="16"/>
      <c r="F26" s="471">
        <f t="shared" si="0"/>
        <v>38091.939999999995</v>
      </c>
      <c r="G26" s="476" t="s">
        <v>106</v>
      </c>
      <c r="H26" s="479"/>
      <c r="J26" s="230" t="s">
        <v>16</v>
      </c>
      <c r="K26" s="231"/>
      <c r="L26" s="232"/>
    </row>
    <row r="27" spans="1:13" ht="16.5" customHeight="1" thickBot="1" x14ac:dyDescent="0.3">
      <c r="A27" s="221">
        <v>23</v>
      </c>
      <c r="B27" s="109">
        <v>45315</v>
      </c>
      <c r="C27" s="6" t="s">
        <v>211</v>
      </c>
      <c r="D27" s="192">
        <v>2725</v>
      </c>
      <c r="E27" s="16"/>
      <c r="F27" s="471">
        <f t="shared" si="0"/>
        <v>40816.939999999995</v>
      </c>
      <c r="G27" s="476" t="s">
        <v>322</v>
      </c>
      <c r="H27" s="479"/>
      <c r="J27" s="206"/>
      <c r="K27" s="207" t="s">
        <v>401</v>
      </c>
      <c r="L27" s="233"/>
    </row>
    <row r="28" spans="1:13" ht="12.95" customHeight="1" thickBot="1" x14ac:dyDescent="0.3">
      <c r="A28" s="221">
        <v>24</v>
      </c>
      <c r="B28" s="109">
        <v>45316</v>
      </c>
      <c r="C28" s="6" t="s">
        <v>17</v>
      </c>
      <c r="D28" s="192">
        <v>100</v>
      </c>
      <c r="E28" s="16"/>
      <c r="F28" s="471">
        <f t="shared" si="0"/>
        <v>40916.939999999995</v>
      </c>
      <c r="G28" s="476" t="s">
        <v>106</v>
      </c>
      <c r="H28" s="479"/>
      <c r="J28" s="230" t="s">
        <v>20</v>
      </c>
      <c r="K28" s="231"/>
      <c r="L28" s="232"/>
    </row>
    <row r="29" spans="1:13" ht="12.95" customHeight="1" x14ac:dyDescent="0.25">
      <c r="A29" s="221">
        <v>25</v>
      </c>
      <c r="B29" s="109">
        <v>45316</v>
      </c>
      <c r="C29" s="6" t="s">
        <v>18</v>
      </c>
      <c r="D29" s="192">
        <v>100</v>
      </c>
      <c r="E29" s="16"/>
      <c r="F29" s="471">
        <f t="shared" si="0"/>
        <v>41016.939999999995</v>
      </c>
      <c r="G29" s="476" t="s">
        <v>106</v>
      </c>
      <c r="H29" s="479"/>
      <c r="J29" s="234"/>
      <c r="K29" s="207" t="s">
        <v>402</v>
      </c>
      <c r="L29" s="208"/>
    </row>
    <row r="30" spans="1:13" ht="12.95" customHeight="1" x14ac:dyDescent="0.25">
      <c r="A30" s="221">
        <v>26</v>
      </c>
      <c r="B30" s="109">
        <v>45316</v>
      </c>
      <c r="C30" s="6" t="s">
        <v>19</v>
      </c>
      <c r="D30" s="192">
        <v>150</v>
      </c>
      <c r="E30" s="16"/>
      <c r="F30" s="471">
        <f t="shared" si="0"/>
        <v>41166.939999999995</v>
      </c>
      <c r="G30" s="476" t="s">
        <v>106</v>
      </c>
      <c r="H30" s="479"/>
      <c r="J30" s="235"/>
      <c r="K30" s="207" t="s">
        <v>403</v>
      </c>
      <c r="L30" s="208"/>
    </row>
    <row r="31" spans="1:13" ht="18.75" customHeight="1" thickBot="1" x14ac:dyDescent="0.3">
      <c r="A31" s="221">
        <v>27</v>
      </c>
      <c r="B31" s="109">
        <v>45316</v>
      </c>
      <c r="C31" s="6" t="s">
        <v>21</v>
      </c>
      <c r="D31" s="192">
        <v>100</v>
      </c>
      <c r="E31" s="16"/>
      <c r="F31" s="471">
        <f t="shared" si="0"/>
        <v>41266.939999999995</v>
      </c>
      <c r="G31" s="476" t="s">
        <v>106</v>
      </c>
      <c r="H31" s="479"/>
      <c r="J31" s="212"/>
      <c r="K31" s="207" t="s">
        <v>404</v>
      </c>
      <c r="L31" s="208"/>
    </row>
    <row r="32" spans="1:13" ht="12.95" customHeight="1" thickBot="1" x14ac:dyDescent="0.3">
      <c r="A32" s="221">
        <v>28</v>
      </c>
      <c r="B32" s="109">
        <v>45316</v>
      </c>
      <c r="C32" s="6" t="s">
        <v>22</v>
      </c>
      <c r="D32" s="192">
        <v>50</v>
      </c>
      <c r="E32" s="16"/>
      <c r="F32" s="471">
        <f t="shared" si="0"/>
        <v>41316.939999999995</v>
      </c>
      <c r="G32" s="476" t="s">
        <v>106</v>
      </c>
      <c r="H32" s="479"/>
      <c r="J32" s="230" t="s">
        <v>26</v>
      </c>
      <c r="K32" s="236"/>
      <c r="L32" s="232"/>
    </row>
    <row r="33" spans="1:12" ht="12.95" customHeight="1" x14ac:dyDescent="0.25">
      <c r="A33" s="221">
        <v>29</v>
      </c>
      <c r="B33" s="109">
        <v>45320</v>
      </c>
      <c r="C33" s="6" t="s">
        <v>23</v>
      </c>
      <c r="D33" s="192">
        <v>100</v>
      </c>
      <c r="E33" s="16"/>
      <c r="F33" s="471">
        <f t="shared" si="0"/>
        <v>41416.939999999995</v>
      </c>
      <c r="G33" s="476" t="s">
        <v>106</v>
      </c>
      <c r="H33" s="479"/>
      <c r="J33" s="234"/>
      <c r="K33" s="222" t="s">
        <v>405</v>
      </c>
      <c r="L33" s="208"/>
    </row>
    <row r="34" spans="1:12" ht="12.95" customHeight="1" x14ac:dyDescent="0.25">
      <c r="A34" s="221">
        <v>30</v>
      </c>
      <c r="B34" s="109">
        <v>45320</v>
      </c>
      <c r="C34" s="6" t="s">
        <v>24</v>
      </c>
      <c r="D34" s="192">
        <v>150</v>
      </c>
      <c r="E34" s="16"/>
      <c r="F34" s="471">
        <f t="shared" si="0"/>
        <v>41566.939999999995</v>
      </c>
      <c r="G34" s="476" t="s">
        <v>106</v>
      </c>
      <c r="H34" s="479"/>
      <c r="J34" s="234"/>
      <c r="K34" s="207" t="s">
        <v>406</v>
      </c>
      <c r="L34" s="208"/>
    </row>
    <row r="35" spans="1:12" ht="12.95" customHeight="1" x14ac:dyDescent="0.25">
      <c r="A35" s="221">
        <v>31</v>
      </c>
      <c r="B35" s="109">
        <v>45320</v>
      </c>
      <c r="C35" s="6" t="s">
        <v>25</v>
      </c>
      <c r="D35" s="192">
        <v>200</v>
      </c>
      <c r="E35" s="16"/>
      <c r="F35" s="471">
        <f t="shared" si="0"/>
        <v>41766.939999999995</v>
      </c>
      <c r="G35" s="476" t="s">
        <v>106</v>
      </c>
      <c r="H35" s="479"/>
      <c r="J35" s="234"/>
      <c r="K35" s="207" t="s">
        <v>407</v>
      </c>
      <c r="L35" s="208"/>
    </row>
    <row r="36" spans="1:12" ht="12.95" customHeight="1" x14ac:dyDescent="0.25">
      <c r="A36" s="221">
        <v>32</v>
      </c>
      <c r="B36" s="109">
        <v>45320</v>
      </c>
      <c r="C36" s="6" t="s">
        <v>27</v>
      </c>
      <c r="D36" s="192">
        <v>50</v>
      </c>
      <c r="E36" s="16"/>
      <c r="F36" s="471">
        <f t="shared" si="0"/>
        <v>41816.939999999995</v>
      </c>
      <c r="G36" s="476" t="s">
        <v>106</v>
      </c>
      <c r="H36" s="479"/>
      <c r="J36" s="234"/>
      <c r="K36" s="207" t="s">
        <v>408</v>
      </c>
      <c r="L36" s="208"/>
    </row>
    <row r="37" spans="1:12" ht="21" customHeight="1" thickBot="1" x14ac:dyDescent="0.3">
      <c r="A37" s="221">
        <v>33</v>
      </c>
      <c r="B37" s="109">
        <v>45320</v>
      </c>
      <c r="C37" s="6" t="s">
        <v>28</v>
      </c>
      <c r="D37" s="192">
        <v>50.49</v>
      </c>
      <c r="E37" s="16"/>
      <c r="F37" s="471">
        <f t="shared" si="0"/>
        <v>41867.429999999993</v>
      </c>
      <c r="G37" s="476" t="s">
        <v>106</v>
      </c>
      <c r="H37" s="479"/>
      <c r="J37" s="234"/>
      <c r="K37" s="207" t="s">
        <v>409</v>
      </c>
      <c r="L37" s="208"/>
    </row>
    <row r="38" spans="1:12" ht="12" customHeight="1" thickBot="1" x14ac:dyDescent="0.3">
      <c r="A38" s="221">
        <v>34</v>
      </c>
      <c r="B38" s="109">
        <v>45320</v>
      </c>
      <c r="C38" s="6" t="s">
        <v>29</v>
      </c>
      <c r="D38" s="192">
        <v>200</v>
      </c>
      <c r="E38" s="16"/>
      <c r="F38" s="471">
        <f t="shared" si="0"/>
        <v>42067.429999999993</v>
      </c>
      <c r="G38" s="476" t="s">
        <v>106</v>
      </c>
      <c r="H38" s="479"/>
      <c r="J38" s="230" t="s">
        <v>34</v>
      </c>
      <c r="K38" s="231"/>
      <c r="L38" s="237"/>
    </row>
    <row r="39" spans="1:12" ht="12.95" customHeight="1" x14ac:dyDescent="0.25">
      <c r="A39" s="221">
        <v>35</v>
      </c>
      <c r="B39" s="109">
        <v>45320</v>
      </c>
      <c r="C39" s="6" t="s">
        <v>30</v>
      </c>
      <c r="D39" s="192">
        <v>100</v>
      </c>
      <c r="E39" s="16"/>
      <c r="F39" s="471">
        <f t="shared" si="0"/>
        <v>42167.429999999993</v>
      </c>
      <c r="G39" s="476" t="s">
        <v>106</v>
      </c>
      <c r="H39" s="479"/>
      <c r="J39" s="238"/>
      <c r="K39" s="12" t="s">
        <v>410</v>
      </c>
      <c r="L39" s="216"/>
    </row>
    <row r="40" spans="1:12" ht="12" customHeight="1" x14ac:dyDescent="0.25">
      <c r="A40" s="221">
        <v>36</v>
      </c>
      <c r="B40" s="109">
        <v>45321</v>
      </c>
      <c r="C40" s="6" t="s">
        <v>31</v>
      </c>
      <c r="D40" s="192">
        <v>150</v>
      </c>
      <c r="E40" s="16"/>
      <c r="F40" s="471">
        <f t="shared" si="0"/>
        <v>42317.429999999993</v>
      </c>
      <c r="G40" s="476" t="s">
        <v>106</v>
      </c>
      <c r="H40" s="479"/>
      <c r="J40" s="234"/>
      <c r="K40" s="239" t="s">
        <v>411</v>
      </c>
      <c r="L40" s="240"/>
    </row>
    <row r="41" spans="1:12" ht="24.75" customHeight="1" thickBot="1" x14ac:dyDescent="0.3">
      <c r="A41" s="221">
        <v>37</v>
      </c>
      <c r="B41" s="109">
        <v>45321</v>
      </c>
      <c r="C41" s="6" t="s">
        <v>32</v>
      </c>
      <c r="D41" s="192">
        <v>100</v>
      </c>
      <c r="E41" s="16"/>
      <c r="F41" s="471">
        <f t="shared" si="0"/>
        <v>42417.429999999993</v>
      </c>
      <c r="G41" s="476" t="s">
        <v>106</v>
      </c>
      <c r="H41" s="479"/>
      <c r="J41" s="238"/>
      <c r="K41" s="239" t="s">
        <v>412</v>
      </c>
      <c r="L41" s="216"/>
    </row>
    <row r="42" spans="1:12" ht="12.95" customHeight="1" thickBot="1" x14ac:dyDescent="0.3">
      <c r="A42" s="221">
        <v>38</v>
      </c>
      <c r="B42" s="109">
        <v>45321</v>
      </c>
      <c r="C42" s="6" t="s">
        <v>33</v>
      </c>
      <c r="D42" s="192">
        <v>100</v>
      </c>
      <c r="E42" s="16"/>
      <c r="F42" s="471">
        <f t="shared" si="0"/>
        <v>42517.429999999993</v>
      </c>
      <c r="G42" s="476" t="s">
        <v>106</v>
      </c>
      <c r="H42" s="479"/>
      <c r="J42" s="230" t="s">
        <v>150</v>
      </c>
      <c r="K42" s="236"/>
      <c r="L42" s="237"/>
    </row>
    <row r="43" spans="1:12" ht="12.95" customHeight="1" x14ac:dyDescent="0.25">
      <c r="A43" s="221">
        <v>39</v>
      </c>
      <c r="B43" s="109">
        <v>45321</v>
      </c>
      <c r="C43" s="6" t="s">
        <v>35</v>
      </c>
      <c r="D43" s="192">
        <v>100</v>
      </c>
      <c r="E43" s="16"/>
      <c r="F43" s="471">
        <f t="shared" si="0"/>
        <v>42617.429999999993</v>
      </c>
      <c r="G43" s="476" t="s">
        <v>106</v>
      </c>
      <c r="H43" s="479"/>
      <c r="J43" s="234"/>
      <c r="K43" s="207" t="s">
        <v>413</v>
      </c>
      <c r="L43" s="208"/>
    </row>
    <row r="44" spans="1:12" ht="12.95" customHeight="1" x14ac:dyDescent="0.25">
      <c r="A44" s="221">
        <v>40</v>
      </c>
      <c r="B44" s="109">
        <v>45321</v>
      </c>
      <c r="C44" s="6" t="s">
        <v>36</v>
      </c>
      <c r="D44" s="192">
        <v>220</v>
      </c>
      <c r="E44" s="16"/>
      <c r="F44" s="471">
        <f t="shared" si="0"/>
        <v>42837.429999999993</v>
      </c>
      <c r="G44" s="476" t="s">
        <v>106</v>
      </c>
      <c r="H44" s="479"/>
      <c r="J44" s="235"/>
      <c r="K44" s="12" t="s">
        <v>414</v>
      </c>
      <c r="L44" s="240"/>
    </row>
    <row r="45" spans="1:12" ht="18.75" customHeight="1" thickBot="1" x14ac:dyDescent="0.3">
      <c r="A45" s="221">
        <v>41</v>
      </c>
      <c r="B45" s="109">
        <v>45321</v>
      </c>
      <c r="C45" s="6" t="s">
        <v>37</v>
      </c>
      <c r="D45" s="192">
        <v>200</v>
      </c>
      <c r="E45" s="16"/>
      <c r="F45" s="471">
        <f t="shared" si="0"/>
        <v>43037.429999999993</v>
      </c>
      <c r="G45" s="476" t="s">
        <v>106</v>
      </c>
      <c r="H45" s="479"/>
      <c r="J45" s="241"/>
      <c r="K45" s="207" t="s">
        <v>415</v>
      </c>
      <c r="L45" s="208"/>
    </row>
    <row r="46" spans="1:12" ht="16.5" customHeight="1" thickBot="1" x14ac:dyDescent="0.3">
      <c r="A46" s="221">
        <v>42</v>
      </c>
      <c r="B46" s="109">
        <v>45322</v>
      </c>
      <c r="C46" s="6" t="s">
        <v>38</v>
      </c>
      <c r="D46" s="192">
        <v>50</v>
      </c>
      <c r="E46" s="16"/>
      <c r="F46" s="471">
        <f t="shared" si="0"/>
        <v>43087.429999999993</v>
      </c>
      <c r="G46" s="476" t="s">
        <v>106</v>
      </c>
      <c r="H46" s="479"/>
      <c r="J46" s="230" t="s">
        <v>43</v>
      </c>
      <c r="K46" s="242"/>
      <c r="L46" s="243"/>
    </row>
    <row r="47" spans="1:12" ht="18.75" customHeight="1" thickBot="1" x14ac:dyDescent="0.3">
      <c r="A47" s="221">
        <v>43</v>
      </c>
      <c r="B47" s="109">
        <v>45322</v>
      </c>
      <c r="C47" s="6" t="s">
        <v>39</v>
      </c>
      <c r="D47" s="192">
        <v>100</v>
      </c>
      <c r="E47" s="16"/>
      <c r="F47" s="471">
        <f t="shared" si="0"/>
        <v>43187.429999999993</v>
      </c>
      <c r="G47" s="476" t="s">
        <v>106</v>
      </c>
      <c r="H47" s="479"/>
      <c r="J47" s="244"/>
      <c r="K47" s="245" t="s">
        <v>416</v>
      </c>
      <c r="L47" s="246"/>
    </row>
    <row r="48" spans="1:12" ht="12.95" customHeight="1" thickBot="1" x14ac:dyDescent="0.3">
      <c r="A48" s="221">
        <v>44</v>
      </c>
      <c r="B48" s="109">
        <v>45322</v>
      </c>
      <c r="C48" s="6" t="s">
        <v>40</v>
      </c>
      <c r="D48" s="192">
        <v>200</v>
      </c>
      <c r="E48" s="16"/>
      <c r="F48" s="471">
        <f t="shared" si="0"/>
        <v>43387.429999999993</v>
      </c>
      <c r="G48" s="476" t="s">
        <v>106</v>
      </c>
      <c r="H48" s="479"/>
      <c r="J48" s="247" t="s">
        <v>49</v>
      </c>
      <c r="K48" s="248"/>
      <c r="L48" s="203"/>
    </row>
    <row r="49" spans="1:12" ht="12.95" customHeight="1" x14ac:dyDescent="0.25">
      <c r="A49" s="221">
        <v>45</v>
      </c>
      <c r="B49" s="109">
        <v>45322</v>
      </c>
      <c r="C49" s="6" t="s">
        <v>41</v>
      </c>
      <c r="D49" s="192">
        <v>150</v>
      </c>
      <c r="E49" s="16"/>
      <c r="F49" s="471">
        <f t="shared" si="0"/>
        <v>43537.429999999993</v>
      </c>
      <c r="G49" s="476" t="s">
        <v>106</v>
      </c>
      <c r="H49" s="479"/>
      <c r="J49" s="241"/>
      <c r="K49" s="207" t="s">
        <v>417</v>
      </c>
      <c r="L49" s="208"/>
    </row>
    <row r="50" spans="1:12" ht="12.95" customHeight="1" x14ac:dyDescent="0.25">
      <c r="A50" s="221">
        <v>46</v>
      </c>
      <c r="B50" s="109">
        <v>45293</v>
      </c>
      <c r="C50" s="6" t="s">
        <v>272</v>
      </c>
      <c r="D50" s="16"/>
      <c r="E50" s="192">
        <v>54.9</v>
      </c>
      <c r="F50" s="471">
        <f t="shared" si="0"/>
        <v>43482.529999999992</v>
      </c>
      <c r="G50" s="476" t="s">
        <v>42</v>
      </c>
      <c r="H50" s="479">
        <v>1</v>
      </c>
      <c r="J50" s="241"/>
      <c r="K50" s="207" t="s">
        <v>418</v>
      </c>
      <c r="L50" s="208"/>
    </row>
    <row r="51" spans="1:12" ht="12.95" customHeight="1" x14ac:dyDescent="0.25">
      <c r="A51" s="221">
        <v>47</v>
      </c>
      <c r="B51" s="109">
        <v>45294</v>
      </c>
      <c r="C51" s="6" t="s">
        <v>44</v>
      </c>
      <c r="D51" s="16"/>
      <c r="E51" s="192">
        <v>1087.99</v>
      </c>
      <c r="F51" s="471">
        <f t="shared" si="0"/>
        <v>42394.539999999994</v>
      </c>
      <c r="G51" s="476" t="s">
        <v>155</v>
      </c>
      <c r="H51" s="479">
        <v>2</v>
      </c>
      <c r="J51" s="241"/>
      <c r="K51" s="207" t="s">
        <v>419</v>
      </c>
      <c r="L51" s="208"/>
    </row>
    <row r="52" spans="1:12" ht="12.95" customHeight="1" x14ac:dyDescent="0.25">
      <c r="A52" s="221">
        <v>48</v>
      </c>
      <c r="B52" s="109">
        <v>45294</v>
      </c>
      <c r="C52" s="9" t="s">
        <v>46</v>
      </c>
      <c r="D52" s="16"/>
      <c r="E52" s="192">
        <v>7.0000000000000007E-2</v>
      </c>
      <c r="F52" s="471">
        <f t="shared" si="0"/>
        <v>42394.469999999994</v>
      </c>
      <c r="G52" s="476" t="s">
        <v>47</v>
      </c>
      <c r="H52" s="479"/>
      <c r="J52" s="241"/>
      <c r="K52" s="207" t="s">
        <v>420</v>
      </c>
      <c r="L52" s="249"/>
    </row>
    <row r="53" spans="1:12" ht="18" customHeight="1" thickBot="1" x14ac:dyDescent="0.3">
      <c r="A53" s="221">
        <v>49</v>
      </c>
      <c r="B53" s="109">
        <v>45296</v>
      </c>
      <c r="C53" s="9" t="s">
        <v>48</v>
      </c>
      <c r="D53" s="16"/>
      <c r="E53" s="192">
        <v>25</v>
      </c>
      <c r="F53" s="471">
        <f t="shared" si="0"/>
        <v>42369.469999999994</v>
      </c>
      <c r="G53" s="476" t="s">
        <v>47</v>
      </c>
      <c r="H53" s="479"/>
      <c r="J53" s="241"/>
      <c r="K53" s="207" t="s">
        <v>151</v>
      </c>
      <c r="L53" s="249"/>
    </row>
    <row r="54" spans="1:12" ht="12.95" customHeight="1" thickBot="1" x14ac:dyDescent="0.3">
      <c r="A54" s="221">
        <v>50</v>
      </c>
      <c r="B54" s="109">
        <v>45299</v>
      </c>
      <c r="C54" s="9" t="s">
        <v>50</v>
      </c>
      <c r="D54" s="16"/>
      <c r="E54" s="192">
        <v>32.590000000000003</v>
      </c>
      <c r="F54" s="471">
        <f t="shared" si="0"/>
        <v>42336.88</v>
      </c>
      <c r="G54" s="476" t="s">
        <v>47</v>
      </c>
      <c r="H54" s="479"/>
      <c r="J54" s="230" t="s">
        <v>54</v>
      </c>
      <c r="K54" s="236"/>
      <c r="L54" s="232"/>
    </row>
    <row r="55" spans="1:12" ht="12.95" customHeight="1" x14ac:dyDescent="0.25">
      <c r="A55" s="221">
        <v>51</v>
      </c>
      <c r="B55" s="109">
        <v>45301</v>
      </c>
      <c r="C55" s="9" t="s">
        <v>612</v>
      </c>
      <c r="D55" s="16"/>
      <c r="E55" s="192">
        <v>52.58</v>
      </c>
      <c r="F55" s="471">
        <f t="shared" si="0"/>
        <v>42284.299999999996</v>
      </c>
      <c r="G55" s="476" t="s">
        <v>92</v>
      </c>
      <c r="H55" s="479"/>
      <c r="J55" s="241"/>
      <c r="K55" s="13" t="s">
        <v>421</v>
      </c>
      <c r="L55" s="216"/>
    </row>
    <row r="56" spans="1:12" ht="12.95" customHeight="1" x14ac:dyDescent="0.25">
      <c r="A56" s="221">
        <v>52</v>
      </c>
      <c r="B56" s="109">
        <v>45302</v>
      </c>
      <c r="C56" s="9" t="s">
        <v>51</v>
      </c>
      <c r="D56" s="16"/>
      <c r="E56" s="192">
        <v>1250.6300000000001</v>
      </c>
      <c r="F56" s="471">
        <f t="shared" si="0"/>
        <v>41033.67</v>
      </c>
      <c r="G56" s="476" t="s">
        <v>52</v>
      </c>
      <c r="H56" s="479"/>
      <c r="J56" s="241"/>
      <c r="K56" s="13" t="s">
        <v>422</v>
      </c>
      <c r="L56" s="216"/>
    </row>
    <row r="57" spans="1:12" ht="12.95" customHeight="1" x14ac:dyDescent="0.25">
      <c r="A57" s="221">
        <v>53</v>
      </c>
      <c r="B57" s="109">
        <v>45302</v>
      </c>
      <c r="C57" s="9" t="s">
        <v>46</v>
      </c>
      <c r="D57" s="16"/>
      <c r="E57" s="192">
        <v>7.0000000000000007E-2</v>
      </c>
      <c r="F57" s="471">
        <f t="shared" si="0"/>
        <v>41033.599999999999</v>
      </c>
      <c r="G57" s="476" t="s">
        <v>47</v>
      </c>
      <c r="H57" s="479"/>
      <c r="J57" s="241"/>
      <c r="K57" s="13" t="s">
        <v>423</v>
      </c>
      <c r="L57" s="240"/>
    </row>
    <row r="58" spans="1:12" ht="16.5" customHeight="1" thickBot="1" x14ac:dyDescent="0.3">
      <c r="A58" s="221">
        <v>54</v>
      </c>
      <c r="B58" s="109">
        <v>45302</v>
      </c>
      <c r="C58" s="9" t="s">
        <v>180</v>
      </c>
      <c r="D58" s="16"/>
      <c r="E58" s="192">
        <v>706.08</v>
      </c>
      <c r="F58" s="471">
        <f t="shared" si="0"/>
        <v>40327.519999999997</v>
      </c>
      <c r="G58" s="476" t="s">
        <v>57</v>
      </c>
      <c r="H58" s="479"/>
      <c r="J58" s="235"/>
      <c r="K58" s="99" t="s">
        <v>424</v>
      </c>
      <c r="L58" s="240"/>
    </row>
    <row r="59" spans="1:12" ht="12.95" customHeight="1" thickBot="1" x14ac:dyDescent="0.3">
      <c r="A59" s="221">
        <v>55</v>
      </c>
      <c r="B59" s="109">
        <v>45302</v>
      </c>
      <c r="C59" s="9" t="s">
        <v>46</v>
      </c>
      <c r="D59" s="16"/>
      <c r="E59" s="192">
        <v>7.0000000000000007E-2</v>
      </c>
      <c r="F59" s="471">
        <f t="shared" si="0"/>
        <v>40327.449999999997</v>
      </c>
      <c r="G59" s="476" t="s">
        <v>47</v>
      </c>
      <c r="H59" s="479"/>
      <c r="J59" s="250" t="s">
        <v>60</v>
      </c>
      <c r="K59" s="231"/>
      <c r="L59" s="237"/>
    </row>
    <row r="60" spans="1:12" ht="12.95" customHeight="1" thickBot="1" x14ac:dyDescent="0.3">
      <c r="A60" s="221">
        <v>56</v>
      </c>
      <c r="B60" s="109">
        <v>45307</v>
      </c>
      <c r="C60" s="4" t="s">
        <v>55</v>
      </c>
      <c r="D60" s="16"/>
      <c r="E60" s="192">
        <v>3588.83</v>
      </c>
      <c r="F60" s="471">
        <f t="shared" si="0"/>
        <v>36738.619999999995</v>
      </c>
      <c r="G60" s="476" t="s">
        <v>57</v>
      </c>
      <c r="H60" s="479"/>
      <c r="J60" s="235"/>
      <c r="K60" s="13" t="s">
        <v>425</v>
      </c>
      <c r="L60" s="240"/>
    </row>
    <row r="61" spans="1:12" ht="12.95" customHeight="1" thickBot="1" x14ac:dyDescent="0.3">
      <c r="A61" s="221">
        <v>57</v>
      </c>
      <c r="B61" s="109">
        <v>45307</v>
      </c>
      <c r="C61" s="9" t="s">
        <v>56</v>
      </c>
      <c r="D61" s="16"/>
      <c r="E61" s="192">
        <v>169</v>
      </c>
      <c r="F61" s="471">
        <f t="shared" si="0"/>
        <v>36569.619999999995</v>
      </c>
      <c r="G61" s="476" t="s">
        <v>73</v>
      </c>
      <c r="H61" s="479"/>
      <c r="J61" s="224"/>
      <c r="K61" s="225"/>
      <c r="L61" s="226"/>
    </row>
    <row r="62" spans="1:12" ht="12.95" customHeight="1" x14ac:dyDescent="0.25">
      <c r="A62" s="221">
        <v>58</v>
      </c>
      <c r="B62" s="109">
        <v>45307</v>
      </c>
      <c r="C62" s="9" t="s">
        <v>178</v>
      </c>
      <c r="D62" s="16"/>
      <c r="E62" s="192">
        <v>3122</v>
      </c>
      <c r="F62" s="471">
        <f t="shared" si="0"/>
        <v>33447.619999999995</v>
      </c>
      <c r="G62" s="476" t="s">
        <v>58</v>
      </c>
      <c r="H62" s="479">
        <v>3</v>
      </c>
    </row>
    <row r="63" spans="1:12" ht="12.95" customHeight="1" x14ac:dyDescent="0.25">
      <c r="A63" s="221">
        <v>59</v>
      </c>
      <c r="B63" s="109">
        <v>45307</v>
      </c>
      <c r="C63" s="9" t="s">
        <v>46</v>
      </c>
      <c r="D63" s="16"/>
      <c r="E63" s="192">
        <v>7.0000000000000007E-2</v>
      </c>
      <c r="F63" s="471">
        <f t="shared" si="0"/>
        <v>33447.549999999996</v>
      </c>
      <c r="G63" s="476" t="s">
        <v>47</v>
      </c>
      <c r="H63" s="479"/>
      <c r="J63" s="15"/>
      <c r="K63" s="15"/>
      <c r="L63" s="15"/>
    </row>
    <row r="64" spans="1:12" ht="12.95" customHeight="1" x14ac:dyDescent="0.25">
      <c r="A64" s="221">
        <v>60</v>
      </c>
      <c r="B64" s="109">
        <v>45315</v>
      </c>
      <c r="C64" s="9" t="s">
        <v>213</v>
      </c>
      <c r="D64" s="16"/>
      <c r="E64" s="192">
        <v>327</v>
      </c>
      <c r="F64" s="471">
        <f t="shared" si="0"/>
        <v>33120.549999999996</v>
      </c>
      <c r="G64" s="476" t="s">
        <v>59</v>
      </c>
      <c r="H64" s="479"/>
      <c r="J64" s="15"/>
      <c r="K64" s="15"/>
      <c r="L64" s="15"/>
    </row>
    <row r="65" spans="1:8" ht="12.95" customHeight="1" x14ac:dyDescent="0.25">
      <c r="A65" s="221">
        <v>61</v>
      </c>
      <c r="B65" s="109">
        <v>45315</v>
      </c>
      <c r="C65" s="9" t="s">
        <v>46</v>
      </c>
      <c r="D65" s="16"/>
      <c r="E65" s="192">
        <v>7.0000000000000007E-2</v>
      </c>
      <c r="F65" s="471">
        <f t="shared" si="0"/>
        <v>33120.479999999996</v>
      </c>
      <c r="G65" s="476" t="s">
        <v>47</v>
      </c>
      <c r="H65" s="479"/>
    </row>
    <row r="66" spans="1:8" ht="12.95" customHeight="1" x14ac:dyDescent="0.25">
      <c r="A66" s="221">
        <v>62</v>
      </c>
      <c r="B66" s="109">
        <v>45317</v>
      </c>
      <c r="C66" s="9" t="s">
        <v>218</v>
      </c>
      <c r="D66" s="16"/>
      <c r="E66" s="192">
        <v>2</v>
      </c>
      <c r="F66" s="471">
        <f t="shared" si="0"/>
        <v>33118.479999999996</v>
      </c>
      <c r="G66" s="480" t="s">
        <v>47</v>
      </c>
      <c r="H66" s="479"/>
    </row>
    <row r="67" spans="1:8" ht="12.95" customHeight="1" x14ac:dyDescent="0.25">
      <c r="A67" s="221">
        <v>63</v>
      </c>
      <c r="B67" s="109">
        <v>45322</v>
      </c>
      <c r="C67" s="9" t="s">
        <v>62</v>
      </c>
      <c r="D67" s="16"/>
      <c r="E67" s="192">
        <v>203.7</v>
      </c>
      <c r="F67" s="471">
        <f t="shared" si="0"/>
        <v>32914.78</v>
      </c>
      <c r="G67" s="480" t="s">
        <v>92</v>
      </c>
      <c r="H67" s="479"/>
    </row>
    <row r="68" spans="1:8" ht="12.95" customHeight="1" x14ac:dyDescent="0.25">
      <c r="A68" s="221">
        <v>64</v>
      </c>
      <c r="B68" s="109">
        <v>45322</v>
      </c>
      <c r="C68" s="9" t="s">
        <v>273</v>
      </c>
      <c r="D68" s="16"/>
      <c r="E68" s="192">
        <v>54.9</v>
      </c>
      <c r="F68" s="471">
        <f t="shared" si="0"/>
        <v>32859.879999999997</v>
      </c>
      <c r="G68" s="480" t="s">
        <v>42</v>
      </c>
      <c r="H68" s="479">
        <v>4</v>
      </c>
    </row>
    <row r="69" spans="1:8" ht="22.5" customHeight="1" x14ac:dyDescent="0.25">
      <c r="A69" s="221"/>
      <c r="B69" s="10"/>
      <c r="C69" s="481" t="s">
        <v>63</v>
      </c>
      <c r="D69" s="16"/>
      <c r="E69" s="16">
        <v>0</v>
      </c>
      <c r="F69" s="471">
        <f t="shared" ref="F69:F132" si="1">IF(OR(ISNUMBER(D69),ISNUMBER(E69)),SUM(F68+D69-E69)," ")</f>
        <v>32859.879999999997</v>
      </c>
      <c r="G69" s="480"/>
      <c r="H69" s="479"/>
    </row>
    <row r="70" spans="1:8" ht="12.95" customHeight="1" x14ac:dyDescent="0.25">
      <c r="A70" s="221">
        <v>65</v>
      </c>
      <c r="B70" s="109">
        <v>45323</v>
      </c>
      <c r="C70" s="9" t="s">
        <v>8</v>
      </c>
      <c r="D70" s="192">
        <v>700</v>
      </c>
      <c r="E70" s="16"/>
      <c r="F70" s="471">
        <f t="shared" si="1"/>
        <v>33559.879999999997</v>
      </c>
      <c r="G70" s="480" t="s">
        <v>624</v>
      </c>
      <c r="H70" s="479"/>
    </row>
    <row r="71" spans="1:8" ht="12.95" customHeight="1" x14ac:dyDescent="0.25">
      <c r="A71" s="221">
        <v>66</v>
      </c>
      <c r="B71" s="109">
        <v>45323</v>
      </c>
      <c r="C71" s="6" t="s">
        <v>64</v>
      </c>
      <c r="D71" s="192">
        <v>200</v>
      </c>
      <c r="E71" s="16"/>
      <c r="F71" s="471">
        <f t="shared" si="1"/>
        <v>33759.879999999997</v>
      </c>
      <c r="G71" s="476" t="s">
        <v>106</v>
      </c>
      <c r="H71" s="479"/>
    </row>
    <row r="72" spans="1:8" ht="12.95" customHeight="1" x14ac:dyDescent="0.25">
      <c r="A72" s="221">
        <v>67</v>
      </c>
      <c r="B72" s="109">
        <v>45324</v>
      </c>
      <c r="C72" s="6" t="s">
        <v>65</v>
      </c>
      <c r="D72" s="192">
        <v>50</v>
      </c>
      <c r="E72" s="16"/>
      <c r="F72" s="471">
        <f t="shared" si="1"/>
        <v>33809.879999999997</v>
      </c>
      <c r="G72" s="476" t="s">
        <v>106</v>
      </c>
      <c r="H72" s="479"/>
    </row>
    <row r="73" spans="1:8" ht="12.95" customHeight="1" x14ac:dyDescent="0.25">
      <c r="A73" s="221">
        <v>68</v>
      </c>
      <c r="B73" s="109">
        <v>45327</v>
      </c>
      <c r="C73" s="6" t="s">
        <v>66</v>
      </c>
      <c r="D73" s="192">
        <v>20</v>
      </c>
      <c r="E73" s="16"/>
      <c r="F73" s="471">
        <f t="shared" si="1"/>
        <v>33829.879999999997</v>
      </c>
      <c r="G73" s="476" t="s">
        <v>106</v>
      </c>
      <c r="H73" s="479"/>
    </row>
    <row r="74" spans="1:8" ht="12.95" customHeight="1" x14ac:dyDescent="0.25">
      <c r="A74" s="221">
        <v>69</v>
      </c>
      <c r="B74" s="109">
        <v>45328</v>
      </c>
      <c r="C74" s="6" t="s">
        <v>67</v>
      </c>
      <c r="D74" s="192">
        <v>80</v>
      </c>
      <c r="E74" s="16"/>
      <c r="F74" s="471">
        <f t="shared" si="1"/>
        <v>33909.879999999997</v>
      </c>
      <c r="G74" s="476" t="s">
        <v>106</v>
      </c>
      <c r="H74" s="479"/>
    </row>
    <row r="75" spans="1:8" ht="12.95" customHeight="1" x14ac:dyDescent="0.25">
      <c r="A75" s="221">
        <v>70</v>
      </c>
      <c r="B75" s="109">
        <v>45328</v>
      </c>
      <c r="C75" s="6" t="s">
        <v>68</v>
      </c>
      <c r="D75" s="192">
        <v>200</v>
      </c>
      <c r="E75" s="16"/>
      <c r="F75" s="471">
        <f t="shared" si="1"/>
        <v>34109.879999999997</v>
      </c>
      <c r="G75" s="476" t="s">
        <v>106</v>
      </c>
      <c r="H75" s="479"/>
    </row>
    <row r="76" spans="1:8" ht="12.95" customHeight="1" x14ac:dyDescent="0.25">
      <c r="A76" s="221">
        <v>71</v>
      </c>
      <c r="B76" s="109">
        <v>45330</v>
      </c>
      <c r="C76" s="9" t="s">
        <v>8</v>
      </c>
      <c r="D76" s="192">
        <v>50</v>
      </c>
      <c r="E76" s="16"/>
      <c r="F76" s="471">
        <f t="shared" si="1"/>
        <v>34159.879999999997</v>
      </c>
      <c r="G76" s="476" t="s">
        <v>624</v>
      </c>
      <c r="H76" s="479"/>
    </row>
    <row r="77" spans="1:8" ht="12.95" customHeight="1" x14ac:dyDescent="0.25">
      <c r="A77" s="221">
        <v>72</v>
      </c>
      <c r="B77" s="109">
        <v>45330</v>
      </c>
      <c r="C77" s="6" t="s">
        <v>69</v>
      </c>
      <c r="D77" s="192">
        <v>200</v>
      </c>
      <c r="E77" s="16"/>
      <c r="F77" s="471">
        <f t="shared" si="1"/>
        <v>34359.879999999997</v>
      </c>
      <c r="G77" s="476" t="s">
        <v>106</v>
      </c>
      <c r="H77" s="479"/>
    </row>
    <row r="78" spans="1:8" ht="12.95" customHeight="1" x14ac:dyDescent="0.25">
      <c r="A78" s="221">
        <v>73</v>
      </c>
      <c r="B78" s="109">
        <v>45334</v>
      </c>
      <c r="C78" s="6" t="s">
        <v>70</v>
      </c>
      <c r="D78" s="192">
        <v>60</v>
      </c>
      <c r="E78" s="16"/>
      <c r="F78" s="471">
        <f t="shared" si="1"/>
        <v>34419.879999999997</v>
      </c>
      <c r="G78" s="476" t="s">
        <v>106</v>
      </c>
      <c r="H78" s="479"/>
    </row>
    <row r="79" spans="1:8" ht="12.95" customHeight="1" x14ac:dyDescent="0.25">
      <c r="A79" s="221">
        <v>74</v>
      </c>
      <c r="B79" s="109">
        <v>45335</v>
      </c>
      <c r="C79" s="9" t="s">
        <v>132</v>
      </c>
      <c r="D79" s="192">
        <v>9.51</v>
      </c>
      <c r="E79" s="16"/>
      <c r="F79" s="471">
        <f t="shared" si="1"/>
        <v>34429.39</v>
      </c>
      <c r="G79" s="476" t="s">
        <v>323</v>
      </c>
      <c r="H79" s="479"/>
    </row>
    <row r="80" spans="1:8" ht="12.95" customHeight="1" x14ac:dyDescent="0.25">
      <c r="A80" s="221">
        <v>75</v>
      </c>
      <c r="B80" s="109">
        <v>45338</v>
      </c>
      <c r="C80" s="9" t="s">
        <v>71</v>
      </c>
      <c r="D80" s="192">
        <v>62.63</v>
      </c>
      <c r="E80" s="16"/>
      <c r="F80" s="471">
        <f t="shared" si="1"/>
        <v>34492.019999999997</v>
      </c>
      <c r="G80" s="476" t="s">
        <v>72</v>
      </c>
      <c r="H80" s="479"/>
    </row>
    <row r="81" spans="1:8" ht="12.95" customHeight="1" x14ac:dyDescent="0.25">
      <c r="A81" s="221">
        <v>76</v>
      </c>
      <c r="B81" s="109">
        <v>45342</v>
      </c>
      <c r="C81" s="6" t="s">
        <v>207</v>
      </c>
      <c r="D81" s="192">
        <v>700</v>
      </c>
      <c r="E81" s="16"/>
      <c r="F81" s="471">
        <f t="shared" si="1"/>
        <v>35192.019999999997</v>
      </c>
      <c r="G81" s="476" t="s">
        <v>153</v>
      </c>
      <c r="H81" s="479"/>
    </row>
    <row r="82" spans="1:8" ht="12.95" customHeight="1" x14ac:dyDescent="0.25">
      <c r="A82" s="221">
        <v>77</v>
      </c>
      <c r="B82" s="109">
        <v>45343</v>
      </c>
      <c r="C82" s="9" t="s">
        <v>8</v>
      </c>
      <c r="D82" s="192">
        <v>50</v>
      </c>
      <c r="E82" s="16"/>
      <c r="F82" s="471">
        <f t="shared" si="1"/>
        <v>35242.019999999997</v>
      </c>
      <c r="G82" s="476" t="s">
        <v>624</v>
      </c>
      <c r="H82" s="479"/>
    </row>
    <row r="83" spans="1:8" ht="12.95" customHeight="1" x14ac:dyDescent="0.25">
      <c r="A83" s="221">
        <v>78</v>
      </c>
      <c r="B83" s="109">
        <v>45349</v>
      </c>
      <c r="C83" s="6" t="s">
        <v>188</v>
      </c>
      <c r="D83" s="192">
        <v>1000</v>
      </c>
      <c r="E83" s="16"/>
      <c r="F83" s="471">
        <f t="shared" si="1"/>
        <v>36242.019999999997</v>
      </c>
      <c r="G83" s="476" t="s">
        <v>324</v>
      </c>
      <c r="H83" s="479"/>
    </row>
    <row r="84" spans="1:8" ht="12.95" customHeight="1" x14ac:dyDescent="0.25">
      <c r="A84" s="221">
        <v>79</v>
      </c>
      <c r="B84" s="109">
        <v>45350</v>
      </c>
      <c r="C84" s="6" t="s">
        <v>189</v>
      </c>
      <c r="D84" s="192">
        <v>1000</v>
      </c>
      <c r="E84" s="16"/>
      <c r="F84" s="471">
        <f t="shared" si="1"/>
        <v>37242.019999999997</v>
      </c>
      <c r="G84" s="476" t="s">
        <v>324</v>
      </c>
      <c r="H84" s="479"/>
    </row>
    <row r="85" spans="1:8" ht="12.95" customHeight="1" x14ac:dyDescent="0.25">
      <c r="A85" s="221">
        <v>80</v>
      </c>
      <c r="B85" s="109">
        <v>45327</v>
      </c>
      <c r="C85" s="9" t="s">
        <v>216</v>
      </c>
      <c r="D85" s="16"/>
      <c r="E85" s="192">
        <v>2005.6</v>
      </c>
      <c r="F85" s="471">
        <f t="shared" si="1"/>
        <v>35236.42</v>
      </c>
      <c r="G85" s="476" t="s">
        <v>52</v>
      </c>
      <c r="H85" s="479"/>
    </row>
    <row r="86" spans="1:8" ht="12.95" customHeight="1" x14ac:dyDescent="0.25">
      <c r="A86" s="221">
        <v>81</v>
      </c>
      <c r="B86" s="109">
        <v>45327</v>
      </c>
      <c r="C86" s="9" t="s">
        <v>149</v>
      </c>
      <c r="D86" s="16"/>
      <c r="E86" s="192">
        <v>983.7</v>
      </c>
      <c r="F86" s="471">
        <f t="shared" si="1"/>
        <v>34252.720000000001</v>
      </c>
      <c r="G86" s="476" t="s">
        <v>53</v>
      </c>
      <c r="H86" s="479"/>
    </row>
    <row r="87" spans="1:8" ht="12.95" customHeight="1" x14ac:dyDescent="0.25">
      <c r="A87" s="221">
        <v>82</v>
      </c>
      <c r="B87" s="109">
        <v>45327</v>
      </c>
      <c r="C87" s="9" t="s">
        <v>46</v>
      </c>
      <c r="D87" s="16"/>
      <c r="E87" s="192">
        <v>0.14000000000000001</v>
      </c>
      <c r="F87" s="471">
        <f t="shared" si="1"/>
        <v>34252.58</v>
      </c>
      <c r="G87" s="476" t="s">
        <v>47</v>
      </c>
      <c r="H87" s="479"/>
    </row>
    <row r="88" spans="1:8" ht="12.95" customHeight="1" x14ac:dyDescent="0.25">
      <c r="A88" s="221">
        <v>83</v>
      </c>
      <c r="B88" s="109">
        <v>45329</v>
      </c>
      <c r="C88" s="9" t="s">
        <v>175</v>
      </c>
      <c r="D88" s="16"/>
      <c r="E88" s="192">
        <v>502</v>
      </c>
      <c r="F88" s="471">
        <f t="shared" si="1"/>
        <v>33750.58</v>
      </c>
      <c r="G88" s="476" t="s">
        <v>58</v>
      </c>
      <c r="H88" s="479">
        <v>5</v>
      </c>
    </row>
    <row r="89" spans="1:8" ht="12.95" customHeight="1" x14ac:dyDescent="0.25">
      <c r="A89" s="221">
        <v>84</v>
      </c>
      <c r="B89" s="109">
        <v>45329</v>
      </c>
      <c r="C89" s="9" t="s">
        <v>46</v>
      </c>
      <c r="D89" s="16"/>
      <c r="E89" s="192">
        <v>7.0000000000000007E-2</v>
      </c>
      <c r="F89" s="471">
        <f t="shared" si="1"/>
        <v>33750.51</v>
      </c>
      <c r="G89" s="476" t="s">
        <v>47</v>
      </c>
      <c r="H89" s="479"/>
    </row>
    <row r="90" spans="1:8" ht="12.75" customHeight="1" x14ac:dyDescent="0.25">
      <c r="A90" s="221">
        <v>85</v>
      </c>
      <c r="B90" s="109">
        <v>45330</v>
      </c>
      <c r="C90" s="14" t="s">
        <v>127</v>
      </c>
      <c r="D90" s="16"/>
      <c r="E90" s="192">
        <v>557.92999999999995</v>
      </c>
      <c r="F90" s="471">
        <f t="shared" si="1"/>
        <v>33192.58</v>
      </c>
      <c r="G90" s="476" t="s">
        <v>73</v>
      </c>
      <c r="H90" s="479">
        <v>6</v>
      </c>
    </row>
    <row r="91" spans="1:8" ht="12.95" customHeight="1" x14ac:dyDescent="0.25">
      <c r="A91" s="221">
        <v>86</v>
      </c>
      <c r="B91" s="109">
        <v>45334</v>
      </c>
      <c r="C91" s="9" t="s">
        <v>143</v>
      </c>
      <c r="D91" s="16"/>
      <c r="E91" s="192">
        <v>53.19</v>
      </c>
      <c r="F91" s="471">
        <f t="shared" si="1"/>
        <v>33139.39</v>
      </c>
      <c r="G91" s="476" t="s">
        <v>92</v>
      </c>
      <c r="H91" s="479"/>
    </row>
    <row r="92" spans="1:8" ht="12.95" customHeight="1" x14ac:dyDescent="0.25">
      <c r="A92" s="221">
        <v>87</v>
      </c>
      <c r="B92" s="109">
        <v>45338</v>
      </c>
      <c r="C92" s="4" t="s">
        <v>55</v>
      </c>
      <c r="D92" s="16"/>
      <c r="E92" s="192">
        <v>1987.15</v>
      </c>
      <c r="F92" s="471">
        <f t="shared" si="1"/>
        <v>31152.239999999998</v>
      </c>
      <c r="G92" s="480" t="s">
        <v>57</v>
      </c>
      <c r="H92" s="479"/>
    </row>
    <row r="93" spans="1:8" ht="12.95" customHeight="1" x14ac:dyDescent="0.25">
      <c r="A93" s="221">
        <v>88</v>
      </c>
      <c r="B93" s="109">
        <v>45349</v>
      </c>
      <c r="C93" s="9" t="s">
        <v>219</v>
      </c>
      <c r="D93" s="16"/>
      <c r="E93" s="192">
        <v>2</v>
      </c>
      <c r="F93" s="471">
        <f t="shared" si="1"/>
        <v>31150.239999999998</v>
      </c>
      <c r="G93" s="11" t="s">
        <v>47</v>
      </c>
      <c r="H93" s="479"/>
    </row>
    <row r="94" spans="1:8" ht="22.5" customHeight="1" x14ac:dyDescent="0.25">
      <c r="A94" s="221"/>
      <c r="B94" s="10"/>
      <c r="C94" s="481" t="s">
        <v>74</v>
      </c>
      <c r="D94" s="16"/>
      <c r="E94" s="16">
        <v>0</v>
      </c>
      <c r="F94" s="471">
        <f t="shared" si="1"/>
        <v>31150.239999999998</v>
      </c>
      <c r="G94" s="480"/>
      <c r="H94" s="479"/>
    </row>
    <row r="95" spans="1:8" ht="12.95" customHeight="1" x14ac:dyDescent="0.25">
      <c r="A95" s="221">
        <v>89</v>
      </c>
      <c r="B95" s="109">
        <v>45355</v>
      </c>
      <c r="C95" s="6" t="s">
        <v>145</v>
      </c>
      <c r="D95" s="192">
        <v>5258</v>
      </c>
      <c r="E95" s="16"/>
      <c r="F95" s="471">
        <f t="shared" si="1"/>
        <v>36408.239999999998</v>
      </c>
      <c r="G95" s="480" t="s">
        <v>4</v>
      </c>
      <c r="H95" s="479"/>
    </row>
    <row r="96" spans="1:8" ht="12.95" customHeight="1" x14ac:dyDescent="0.25">
      <c r="A96" s="221">
        <v>90</v>
      </c>
      <c r="B96" s="109">
        <v>45358</v>
      </c>
      <c r="C96" s="6" t="s">
        <v>197</v>
      </c>
      <c r="D96" s="192">
        <v>500</v>
      </c>
      <c r="E96" s="16"/>
      <c r="F96" s="471">
        <f t="shared" si="1"/>
        <v>36908.239999999998</v>
      </c>
      <c r="G96" s="476" t="s">
        <v>153</v>
      </c>
      <c r="H96" s="479"/>
    </row>
    <row r="97" spans="1:8" ht="12.95" customHeight="1" x14ac:dyDescent="0.25">
      <c r="A97" s="221">
        <v>91</v>
      </c>
      <c r="B97" s="109">
        <v>45359</v>
      </c>
      <c r="C97" s="6" t="s">
        <v>190</v>
      </c>
      <c r="D97" s="192">
        <v>180</v>
      </c>
      <c r="E97" s="16"/>
      <c r="F97" s="471">
        <f t="shared" si="1"/>
        <v>37088.239999999998</v>
      </c>
      <c r="G97" s="476" t="s">
        <v>324</v>
      </c>
      <c r="H97" s="479"/>
    </row>
    <row r="98" spans="1:8" ht="12.95" customHeight="1" x14ac:dyDescent="0.25">
      <c r="A98" s="221">
        <v>92</v>
      </c>
      <c r="B98" s="109">
        <v>45359</v>
      </c>
      <c r="C98" s="6" t="s">
        <v>191</v>
      </c>
      <c r="D98" s="192">
        <v>180</v>
      </c>
      <c r="E98" s="16"/>
      <c r="F98" s="471">
        <f t="shared" si="1"/>
        <v>37268.239999999998</v>
      </c>
      <c r="G98" s="476" t="s">
        <v>324</v>
      </c>
      <c r="H98" s="479"/>
    </row>
    <row r="99" spans="1:8" ht="12.95" customHeight="1" x14ac:dyDescent="0.25">
      <c r="A99" s="221">
        <v>93</v>
      </c>
      <c r="B99" s="109">
        <v>45362</v>
      </c>
      <c r="C99" s="6" t="s">
        <v>192</v>
      </c>
      <c r="D99" s="192">
        <v>180</v>
      </c>
      <c r="E99" s="16"/>
      <c r="F99" s="471">
        <f t="shared" si="1"/>
        <v>37448.239999999998</v>
      </c>
      <c r="G99" s="476" t="s">
        <v>324</v>
      </c>
      <c r="H99" s="479"/>
    </row>
    <row r="100" spans="1:8" ht="12.95" customHeight="1" x14ac:dyDescent="0.25">
      <c r="A100" s="221">
        <v>94</v>
      </c>
      <c r="B100" s="109">
        <v>45364</v>
      </c>
      <c r="C100" s="6" t="s">
        <v>198</v>
      </c>
      <c r="D100" s="192">
        <v>1000</v>
      </c>
      <c r="E100" s="16"/>
      <c r="F100" s="471">
        <f t="shared" si="1"/>
        <v>38448.239999999998</v>
      </c>
      <c r="G100" s="476" t="s">
        <v>153</v>
      </c>
      <c r="H100" s="479"/>
    </row>
    <row r="101" spans="1:8" ht="12.95" customHeight="1" x14ac:dyDescent="0.25">
      <c r="A101" s="221">
        <v>95</v>
      </c>
      <c r="B101" s="109">
        <v>45364</v>
      </c>
      <c r="C101" s="6" t="s">
        <v>132</v>
      </c>
      <c r="D101" s="192">
        <v>79.2</v>
      </c>
      <c r="E101" s="16"/>
      <c r="F101" s="471">
        <f t="shared" si="1"/>
        <v>38527.439999999995</v>
      </c>
      <c r="G101" s="476" t="s">
        <v>323</v>
      </c>
      <c r="H101" s="479"/>
    </row>
    <row r="102" spans="1:8" ht="12.95" customHeight="1" x14ac:dyDescent="0.25">
      <c r="A102" s="221">
        <v>96</v>
      </c>
      <c r="B102" s="109">
        <v>45369</v>
      </c>
      <c r="C102" s="6" t="s">
        <v>206</v>
      </c>
      <c r="D102" s="192">
        <v>100</v>
      </c>
      <c r="E102" s="16"/>
      <c r="F102" s="471">
        <f t="shared" si="1"/>
        <v>38627.439999999995</v>
      </c>
      <c r="G102" s="476" t="s">
        <v>106</v>
      </c>
      <c r="H102" s="479"/>
    </row>
    <row r="103" spans="1:8" ht="12.95" customHeight="1" x14ac:dyDescent="0.25">
      <c r="A103" s="221">
        <v>97</v>
      </c>
      <c r="B103" s="109">
        <v>45373</v>
      </c>
      <c r="C103" s="6" t="s">
        <v>132</v>
      </c>
      <c r="D103" s="258">
        <v>23.76</v>
      </c>
      <c r="E103" s="16"/>
      <c r="F103" s="471">
        <f t="shared" si="1"/>
        <v>38651.199999999997</v>
      </c>
      <c r="G103" s="476" t="s">
        <v>323</v>
      </c>
      <c r="H103" s="479"/>
    </row>
    <row r="104" spans="1:8" ht="12.95" customHeight="1" x14ac:dyDescent="0.25">
      <c r="A104" s="221">
        <v>98</v>
      </c>
      <c r="B104" s="109">
        <v>45376</v>
      </c>
      <c r="C104" s="6" t="s">
        <v>132</v>
      </c>
      <c r="D104" s="192">
        <v>63.82</v>
      </c>
      <c r="E104" s="16"/>
      <c r="F104" s="471">
        <f t="shared" si="1"/>
        <v>38715.019999999997</v>
      </c>
      <c r="G104" s="476" t="s">
        <v>323</v>
      </c>
      <c r="H104" s="479"/>
    </row>
    <row r="105" spans="1:8" ht="12.95" customHeight="1" x14ac:dyDescent="0.25">
      <c r="A105" s="221">
        <v>99</v>
      </c>
      <c r="B105" s="109">
        <v>45376</v>
      </c>
      <c r="C105" s="6" t="s">
        <v>132</v>
      </c>
      <c r="D105" s="192">
        <v>90.5</v>
      </c>
      <c r="E105" s="16"/>
      <c r="F105" s="471">
        <f t="shared" si="1"/>
        <v>38805.519999999997</v>
      </c>
      <c r="G105" s="476" t="s">
        <v>323</v>
      </c>
      <c r="H105" s="479"/>
    </row>
    <row r="106" spans="1:8" ht="12.95" customHeight="1" x14ac:dyDescent="0.25">
      <c r="A106" s="221">
        <v>100</v>
      </c>
      <c r="B106" s="109">
        <v>45376</v>
      </c>
      <c r="C106" s="6" t="s">
        <v>132</v>
      </c>
      <c r="D106" s="192">
        <v>45.26</v>
      </c>
      <c r="E106" s="16"/>
      <c r="F106" s="471">
        <f t="shared" si="1"/>
        <v>38850.78</v>
      </c>
      <c r="G106" s="476" t="s">
        <v>323</v>
      </c>
      <c r="H106" s="479"/>
    </row>
    <row r="107" spans="1:8" ht="12.95" customHeight="1" x14ac:dyDescent="0.25">
      <c r="A107" s="221">
        <v>101</v>
      </c>
      <c r="B107" s="109">
        <v>45377</v>
      </c>
      <c r="C107" s="6" t="s">
        <v>132</v>
      </c>
      <c r="D107" s="192">
        <v>56.57</v>
      </c>
      <c r="E107" s="16"/>
      <c r="F107" s="471">
        <f t="shared" si="1"/>
        <v>38907.35</v>
      </c>
      <c r="G107" s="476" t="s">
        <v>323</v>
      </c>
      <c r="H107" s="479"/>
    </row>
    <row r="108" spans="1:8" ht="12.95" customHeight="1" x14ac:dyDescent="0.25">
      <c r="A108" s="221">
        <v>102</v>
      </c>
      <c r="B108" s="109">
        <v>45377</v>
      </c>
      <c r="C108" s="6" t="s">
        <v>132</v>
      </c>
      <c r="D108" s="192">
        <v>68.569999999999993</v>
      </c>
      <c r="E108" s="16"/>
      <c r="F108" s="471">
        <f t="shared" si="1"/>
        <v>38975.919999999998</v>
      </c>
      <c r="G108" s="476" t="s">
        <v>323</v>
      </c>
      <c r="H108" s="479"/>
    </row>
    <row r="109" spans="1:8" ht="12.95" customHeight="1" x14ac:dyDescent="0.25">
      <c r="A109" s="221">
        <v>103</v>
      </c>
      <c r="B109" s="109">
        <v>45379</v>
      </c>
      <c r="C109" s="6" t="s">
        <v>132</v>
      </c>
      <c r="D109" s="192">
        <v>9.51</v>
      </c>
      <c r="E109" s="16"/>
      <c r="F109" s="471">
        <f t="shared" si="1"/>
        <v>38985.43</v>
      </c>
      <c r="G109" s="476" t="s">
        <v>323</v>
      </c>
      <c r="H109" s="479"/>
    </row>
    <row r="110" spans="1:8" ht="12.95" customHeight="1" x14ac:dyDescent="0.25">
      <c r="A110" s="221">
        <v>104</v>
      </c>
      <c r="B110" s="109">
        <v>45355</v>
      </c>
      <c r="C110" s="9" t="s">
        <v>46</v>
      </c>
      <c r="D110" s="16"/>
      <c r="E110" s="192">
        <v>7.0000000000000007E-2</v>
      </c>
      <c r="F110" s="471">
        <f t="shared" si="1"/>
        <v>38985.360000000001</v>
      </c>
      <c r="G110" s="476" t="s">
        <v>47</v>
      </c>
      <c r="H110" s="479"/>
    </row>
    <row r="111" spans="1:8" ht="12.95" customHeight="1" x14ac:dyDescent="0.25">
      <c r="A111" s="221">
        <v>105</v>
      </c>
      <c r="B111" s="109">
        <v>45355</v>
      </c>
      <c r="C111" s="9" t="s">
        <v>46</v>
      </c>
      <c r="D111" s="16"/>
      <c r="E111" s="192">
        <v>7.0000000000000007E-2</v>
      </c>
      <c r="F111" s="471">
        <f t="shared" si="1"/>
        <v>38985.29</v>
      </c>
      <c r="G111" s="476" t="s">
        <v>47</v>
      </c>
      <c r="H111" s="479"/>
    </row>
    <row r="112" spans="1:8" ht="12.95" customHeight="1" x14ac:dyDescent="0.25">
      <c r="A112" s="221">
        <v>106</v>
      </c>
      <c r="B112" s="109">
        <v>45355</v>
      </c>
      <c r="C112" s="9" t="s">
        <v>169</v>
      </c>
      <c r="D112" s="16"/>
      <c r="E112" s="192">
        <v>502</v>
      </c>
      <c r="F112" s="471">
        <f t="shared" si="1"/>
        <v>38483.29</v>
      </c>
      <c r="G112" s="476" t="s">
        <v>58</v>
      </c>
      <c r="H112" s="479">
        <v>7</v>
      </c>
    </row>
    <row r="113" spans="1:8" ht="12.95" customHeight="1" x14ac:dyDescent="0.25">
      <c r="A113" s="221">
        <v>107</v>
      </c>
      <c r="B113" s="109">
        <v>45355</v>
      </c>
      <c r="C113" s="9" t="s">
        <v>46</v>
      </c>
      <c r="D113" s="16"/>
      <c r="E113" s="192">
        <v>7.0000000000000007E-2</v>
      </c>
      <c r="F113" s="471">
        <f t="shared" si="1"/>
        <v>38483.22</v>
      </c>
      <c r="G113" s="476" t="s">
        <v>47</v>
      </c>
      <c r="H113" s="479"/>
    </row>
    <row r="114" spans="1:8" ht="12.95" customHeight="1" x14ac:dyDescent="0.25">
      <c r="A114" s="221">
        <v>108</v>
      </c>
      <c r="B114" s="109">
        <v>45355</v>
      </c>
      <c r="C114" s="9" t="s">
        <v>75</v>
      </c>
      <c r="D114" s="16"/>
      <c r="E114" s="192">
        <v>577.22</v>
      </c>
      <c r="F114" s="471">
        <f t="shared" si="1"/>
        <v>37906</v>
      </c>
      <c r="G114" s="476" t="s">
        <v>73</v>
      </c>
      <c r="H114" s="479">
        <v>8</v>
      </c>
    </row>
    <row r="115" spans="1:8" ht="12.95" customHeight="1" x14ac:dyDescent="0.25">
      <c r="A115" s="221">
        <v>109</v>
      </c>
      <c r="B115" s="109">
        <v>45355</v>
      </c>
      <c r="C115" s="9" t="s">
        <v>112</v>
      </c>
      <c r="D115" s="16"/>
      <c r="E115" s="192">
        <v>2011.6</v>
      </c>
      <c r="F115" s="471">
        <f t="shared" si="1"/>
        <v>35894.400000000001</v>
      </c>
      <c r="G115" s="476" t="s">
        <v>52</v>
      </c>
      <c r="H115" s="479"/>
    </row>
    <row r="116" spans="1:8" ht="12.95" customHeight="1" x14ac:dyDescent="0.25">
      <c r="A116" s="221">
        <v>110</v>
      </c>
      <c r="B116" s="109">
        <v>45355</v>
      </c>
      <c r="C116" s="9" t="s">
        <v>111</v>
      </c>
      <c r="D116" s="16"/>
      <c r="E116" s="192">
        <v>918.72</v>
      </c>
      <c r="F116" s="471">
        <f t="shared" si="1"/>
        <v>34975.68</v>
      </c>
      <c r="G116" s="476" t="s">
        <v>53</v>
      </c>
      <c r="H116" s="479"/>
    </row>
    <row r="117" spans="1:8" ht="12.95" customHeight="1" x14ac:dyDescent="0.25">
      <c r="A117" s="221">
        <v>111</v>
      </c>
      <c r="B117" s="109">
        <v>45355</v>
      </c>
      <c r="C117" s="9" t="s">
        <v>46</v>
      </c>
      <c r="D117" s="16"/>
      <c r="E117" s="192">
        <v>0.14000000000000001</v>
      </c>
      <c r="F117" s="471">
        <f t="shared" si="1"/>
        <v>34975.54</v>
      </c>
      <c r="G117" s="480" t="s">
        <v>47</v>
      </c>
      <c r="H117" s="479"/>
    </row>
    <row r="118" spans="1:8" ht="12.95" customHeight="1" x14ac:dyDescent="0.25">
      <c r="A118" s="221">
        <v>112</v>
      </c>
      <c r="B118" s="10" t="s">
        <v>76</v>
      </c>
      <c r="C118" s="14" t="s">
        <v>222</v>
      </c>
      <c r="D118" s="16"/>
      <c r="E118" s="192">
        <v>1175.68</v>
      </c>
      <c r="F118" s="471">
        <f t="shared" si="1"/>
        <v>33799.86</v>
      </c>
      <c r="G118" s="480" t="s">
        <v>77</v>
      </c>
      <c r="H118" s="479">
        <v>9</v>
      </c>
    </row>
    <row r="119" spans="1:8" ht="12.95" customHeight="1" x14ac:dyDescent="0.25">
      <c r="A119" s="221">
        <v>113</v>
      </c>
      <c r="B119" s="109">
        <v>45363</v>
      </c>
      <c r="C119" s="14" t="s">
        <v>78</v>
      </c>
      <c r="D119" s="16"/>
      <c r="E119" s="192">
        <v>2700</v>
      </c>
      <c r="F119" s="471">
        <f t="shared" si="1"/>
        <v>31099.86</v>
      </c>
      <c r="G119" s="480" t="s">
        <v>183</v>
      </c>
      <c r="H119" s="479"/>
    </row>
    <row r="120" spans="1:8" ht="12.95" customHeight="1" x14ac:dyDescent="0.25">
      <c r="A120" s="221">
        <v>114</v>
      </c>
      <c r="B120" s="109">
        <v>45363</v>
      </c>
      <c r="C120" s="9" t="s">
        <v>46</v>
      </c>
      <c r="D120" s="16"/>
      <c r="E120" s="192">
        <v>7.0000000000000007E-2</v>
      </c>
      <c r="F120" s="471">
        <f t="shared" si="1"/>
        <v>31099.79</v>
      </c>
      <c r="G120" s="480" t="s">
        <v>47</v>
      </c>
      <c r="H120" s="479"/>
    </row>
    <row r="121" spans="1:8" ht="12.95" customHeight="1" x14ac:dyDescent="0.25">
      <c r="A121" s="221">
        <v>115</v>
      </c>
      <c r="B121" s="109">
        <v>45363</v>
      </c>
      <c r="C121" s="9" t="s">
        <v>46</v>
      </c>
      <c r="D121" s="16"/>
      <c r="E121" s="192">
        <v>7.0000000000000007E-2</v>
      </c>
      <c r="F121" s="471">
        <f t="shared" si="1"/>
        <v>31099.72</v>
      </c>
      <c r="G121" s="480" t="s">
        <v>47</v>
      </c>
      <c r="H121" s="479"/>
    </row>
    <row r="122" spans="1:8" ht="12.95" customHeight="1" x14ac:dyDescent="0.25">
      <c r="A122" s="221">
        <v>116</v>
      </c>
      <c r="B122" s="109">
        <v>45363</v>
      </c>
      <c r="C122" s="9" t="s">
        <v>215</v>
      </c>
      <c r="D122" s="16"/>
      <c r="E122" s="192">
        <v>121.7</v>
      </c>
      <c r="F122" s="471">
        <f t="shared" si="1"/>
        <v>30978.02</v>
      </c>
      <c r="G122" s="480" t="s">
        <v>333</v>
      </c>
      <c r="H122" s="479"/>
    </row>
    <row r="123" spans="1:8" ht="12.95" customHeight="1" x14ac:dyDescent="0.25">
      <c r="A123" s="221">
        <v>117</v>
      </c>
      <c r="B123" s="109">
        <v>45363</v>
      </c>
      <c r="C123" s="9" t="s">
        <v>46</v>
      </c>
      <c r="D123" s="16"/>
      <c r="E123" s="192">
        <v>7.0000000000000007E-2</v>
      </c>
      <c r="F123" s="471">
        <f t="shared" si="1"/>
        <v>30977.95</v>
      </c>
      <c r="G123" s="480" t="s">
        <v>47</v>
      </c>
      <c r="H123" s="479"/>
    </row>
    <row r="124" spans="1:8" ht="12.95" customHeight="1" x14ac:dyDescent="0.25">
      <c r="A124" s="221">
        <v>118</v>
      </c>
      <c r="B124" s="109">
        <v>45363</v>
      </c>
      <c r="C124" s="9" t="s">
        <v>158</v>
      </c>
      <c r="D124" s="16"/>
      <c r="E124" s="192">
        <v>657.28</v>
      </c>
      <c r="F124" s="471">
        <f t="shared" si="1"/>
        <v>30320.670000000002</v>
      </c>
      <c r="G124" s="480" t="s">
        <v>45</v>
      </c>
      <c r="H124" s="479">
        <v>10</v>
      </c>
    </row>
    <row r="125" spans="1:8" ht="12.95" customHeight="1" x14ac:dyDescent="0.25">
      <c r="A125" s="221">
        <v>119</v>
      </c>
      <c r="B125" s="109">
        <v>45364</v>
      </c>
      <c r="C125" s="482" t="s">
        <v>164</v>
      </c>
      <c r="D125" s="16"/>
      <c r="E125" s="192">
        <v>729.62</v>
      </c>
      <c r="F125" s="471">
        <f t="shared" si="1"/>
        <v>29591.050000000003</v>
      </c>
      <c r="G125" s="480" t="s">
        <v>80</v>
      </c>
      <c r="H125" s="479">
        <v>11</v>
      </c>
    </row>
    <row r="126" spans="1:8" ht="12.95" customHeight="1" x14ac:dyDescent="0.25">
      <c r="A126" s="221">
        <v>120</v>
      </c>
      <c r="B126" s="109">
        <v>45369</v>
      </c>
      <c r="C126" s="9" t="s">
        <v>55</v>
      </c>
      <c r="D126" s="16"/>
      <c r="E126" s="192">
        <v>2014.24</v>
      </c>
      <c r="F126" s="471">
        <f t="shared" si="1"/>
        <v>27576.81</v>
      </c>
      <c r="G126" s="480" t="s">
        <v>57</v>
      </c>
      <c r="H126" s="483"/>
    </row>
    <row r="127" spans="1:8" ht="12.95" customHeight="1" x14ac:dyDescent="0.25">
      <c r="A127" s="221">
        <v>121</v>
      </c>
      <c r="B127" s="109">
        <v>45378</v>
      </c>
      <c r="C127" s="9" t="s">
        <v>61</v>
      </c>
      <c r="D127" s="16"/>
      <c r="E127" s="192">
        <v>2</v>
      </c>
      <c r="F127" s="471">
        <f t="shared" si="1"/>
        <v>27574.81</v>
      </c>
      <c r="G127" s="480" t="s">
        <v>42</v>
      </c>
      <c r="H127" s="479"/>
    </row>
    <row r="128" spans="1:8" ht="12.95" customHeight="1" x14ac:dyDescent="0.25">
      <c r="A128" s="221">
        <v>122</v>
      </c>
      <c r="B128" s="109">
        <v>45379</v>
      </c>
      <c r="C128" s="9" t="s">
        <v>81</v>
      </c>
      <c r="D128" s="16"/>
      <c r="E128" s="192">
        <v>2000</v>
      </c>
      <c r="F128" s="471">
        <f t="shared" si="1"/>
        <v>25574.81</v>
      </c>
      <c r="G128" s="480" t="s">
        <v>82</v>
      </c>
      <c r="H128" s="479"/>
    </row>
    <row r="129" spans="1:12" ht="12.95" customHeight="1" x14ac:dyDescent="0.25">
      <c r="A129" s="221">
        <v>123</v>
      </c>
      <c r="B129" s="109">
        <v>45379</v>
      </c>
      <c r="C129" s="9" t="s">
        <v>46</v>
      </c>
      <c r="D129" s="16"/>
      <c r="E129" s="192">
        <v>7.0000000000000007E-2</v>
      </c>
      <c r="F129" s="471">
        <f t="shared" si="1"/>
        <v>25574.74</v>
      </c>
      <c r="G129" s="480" t="s">
        <v>47</v>
      </c>
      <c r="H129" s="479"/>
    </row>
    <row r="130" spans="1:12" ht="12.95" customHeight="1" x14ac:dyDescent="0.25">
      <c r="A130" s="221">
        <v>124</v>
      </c>
      <c r="B130" s="109">
        <v>45380</v>
      </c>
      <c r="C130" s="9" t="s">
        <v>83</v>
      </c>
      <c r="D130" s="16"/>
      <c r="E130" s="192">
        <v>2000</v>
      </c>
      <c r="F130" s="471">
        <f t="shared" si="1"/>
        <v>23574.74</v>
      </c>
      <c r="G130" s="480" t="s">
        <v>82</v>
      </c>
      <c r="H130" s="479"/>
    </row>
    <row r="131" spans="1:12" ht="12.95" customHeight="1" x14ac:dyDescent="0.25">
      <c r="A131" s="221">
        <v>125</v>
      </c>
      <c r="B131" s="109">
        <v>45380</v>
      </c>
      <c r="C131" s="9" t="s">
        <v>46</v>
      </c>
      <c r="D131" s="16"/>
      <c r="E131" s="192">
        <v>7.0000000000000007E-2</v>
      </c>
      <c r="F131" s="471">
        <f t="shared" si="1"/>
        <v>23574.670000000002</v>
      </c>
      <c r="G131" s="480" t="s">
        <v>47</v>
      </c>
      <c r="H131" s="479"/>
    </row>
    <row r="132" spans="1:12" ht="12.95" customHeight="1" x14ac:dyDescent="0.25">
      <c r="A132" s="221">
        <v>126</v>
      </c>
      <c r="B132" s="109">
        <v>45380</v>
      </c>
      <c r="C132" s="9" t="s">
        <v>214</v>
      </c>
      <c r="D132" s="16"/>
      <c r="E132" s="192">
        <v>327</v>
      </c>
      <c r="F132" s="471">
        <f t="shared" si="1"/>
        <v>23247.670000000002</v>
      </c>
      <c r="G132" s="480" t="s">
        <v>59</v>
      </c>
      <c r="H132" s="479"/>
    </row>
    <row r="133" spans="1:12" ht="12.95" customHeight="1" x14ac:dyDescent="0.25">
      <c r="A133" s="221">
        <v>127</v>
      </c>
      <c r="B133" s="109">
        <v>45380</v>
      </c>
      <c r="C133" s="9" t="s">
        <v>46</v>
      </c>
      <c r="D133" s="16"/>
      <c r="E133" s="192">
        <v>7.0000000000000007E-2</v>
      </c>
      <c r="F133" s="471">
        <f t="shared" ref="F133:F196" si="2">IF(OR(ISNUMBER(D133),ISNUMBER(E133)),SUM(F132+D133-E133)," ")</f>
        <v>23247.600000000002</v>
      </c>
      <c r="G133" s="480" t="s">
        <v>47</v>
      </c>
      <c r="H133" s="479"/>
    </row>
    <row r="134" spans="1:12" ht="12.95" customHeight="1" x14ac:dyDescent="0.25">
      <c r="A134" s="221">
        <v>128</v>
      </c>
      <c r="B134" s="109">
        <v>45380</v>
      </c>
      <c r="C134" s="9" t="s">
        <v>46</v>
      </c>
      <c r="D134" s="16"/>
      <c r="E134" s="192">
        <v>7.0000000000000007E-2</v>
      </c>
      <c r="F134" s="471">
        <f t="shared" si="2"/>
        <v>23247.530000000002</v>
      </c>
      <c r="G134" s="480" t="s">
        <v>47</v>
      </c>
      <c r="H134" s="479"/>
    </row>
    <row r="135" spans="1:12" ht="12.95" customHeight="1" x14ac:dyDescent="0.25">
      <c r="A135" s="221">
        <v>129</v>
      </c>
      <c r="B135" s="109">
        <v>45380</v>
      </c>
      <c r="C135" s="9" t="s">
        <v>84</v>
      </c>
      <c r="D135" s="16"/>
      <c r="E135" s="192">
        <v>2000</v>
      </c>
      <c r="F135" s="471">
        <f t="shared" si="2"/>
        <v>21247.530000000002</v>
      </c>
      <c r="G135" s="480" t="s">
        <v>82</v>
      </c>
      <c r="H135" s="479"/>
    </row>
    <row r="136" spans="1:12" ht="22.5" customHeight="1" x14ac:dyDescent="0.25">
      <c r="A136" s="221"/>
      <c r="B136" s="10"/>
      <c r="C136" s="481" t="s">
        <v>85</v>
      </c>
      <c r="D136" s="16"/>
      <c r="E136" s="16">
        <v>0</v>
      </c>
      <c r="F136" s="471">
        <f t="shared" si="2"/>
        <v>21247.530000000002</v>
      </c>
      <c r="G136" s="480"/>
      <c r="H136" s="479"/>
    </row>
    <row r="137" spans="1:12" ht="12.95" customHeight="1" x14ac:dyDescent="0.25">
      <c r="A137" s="221">
        <v>130</v>
      </c>
      <c r="B137" s="109">
        <v>45384</v>
      </c>
      <c r="C137" s="6" t="s">
        <v>132</v>
      </c>
      <c r="D137" s="192">
        <v>22.63</v>
      </c>
      <c r="E137" s="16"/>
      <c r="F137" s="471">
        <f t="shared" si="2"/>
        <v>21270.160000000003</v>
      </c>
      <c r="G137" s="480" t="s">
        <v>323</v>
      </c>
      <c r="H137" s="479"/>
    </row>
    <row r="138" spans="1:12" ht="12.95" customHeight="1" x14ac:dyDescent="0.25">
      <c r="A138" s="221">
        <v>131</v>
      </c>
      <c r="B138" s="109">
        <v>45384</v>
      </c>
      <c r="C138" s="6" t="s">
        <v>132</v>
      </c>
      <c r="D138" s="192">
        <v>27.15</v>
      </c>
      <c r="E138" s="16"/>
      <c r="F138" s="471">
        <f t="shared" si="2"/>
        <v>21297.310000000005</v>
      </c>
      <c r="G138" s="480" t="s">
        <v>323</v>
      </c>
      <c r="H138" s="479"/>
    </row>
    <row r="139" spans="1:12" ht="12.95" customHeight="1" x14ac:dyDescent="0.25">
      <c r="A139" s="221">
        <v>132</v>
      </c>
      <c r="B139" s="109">
        <v>45385</v>
      </c>
      <c r="C139" s="6" t="s">
        <v>132</v>
      </c>
      <c r="D139" s="192">
        <v>200</v>
      </c>
      <c r="E139" s="16"/>
      <c r="F139" s="471">
        <f t="shared" si="2"/>
        <v>21497.310000000005</v>
      </c>
      <c r="G139" s="480" t="s">
        <v>323</v>
      </c>
      <c r="H139" s="479"/>
    </row>
    <row r="140" spans="1:12" ht="12.95" customHeight="1" x14ac:dyDescent="0.25">
      <c r="A140" s="221">
        <v>133</v>
      </c>
      <c r="B140" s="109">
        <v>45385</v>
      </c>
      <c r="C140" s="6" t="s">
        <v>132</v>
      </c>
      <c r="D140" s="192">
        <v>41.86</v>
      </c>
      <c r="E140" s="16"/>
      <c r="F140" s="471">
        <f t="shared" si="2"/>
        <v>21539.170000000006</v>
      </c>
      <c r="G140" s="480" t="s">
        <v>323</v>
      </c>
      <c r="H140" s="479"/>
    </row>
    <row r="141" spans="1:12" ht="12.95" customHeight="1" x14ac:dyDescent="0.25">
      <c r="A141" s="221">
        <v>134</v>
      </c>
      <c r="B141" s="109">
        <v>45386</v>
      </c>
      <c r="C141" s="6" t="s">
        <v>132</v>
      </c>
      <c r="D141" s="192">
        <v>9.51</v>
      </c>
      <c r="E141" s="16"/>
      <c r="F141" s="471">
        <f t="shared" si="2"/>
        <v>21548.680000000004</v>
      </c>
      <c r="G141" s="480" t="s">
        <v>323</v>
      </c>
      <c r="H141" s="479"/>
    </row>
    <row r="142" spans="1:12" ht="12.95" customHeight="1" x14ac:dyDescent="0.25">
      <c r="A142" s="221">
        <v>135</v>
      </c>
      <c r="B142" s="109">
        <v>45391</v>
      </c>
      <c r="C142" s="6" t="s">
        <v>132</v>
      </c>
      <c r="D142" s="192">
        <v>8.86</v>
      </c>
      <c r="E142" s="16"/>
      <c r="F142" s="471">
        <f t="shared" si="2"/>
        <v>21557.540000000005</v>
      </c>
      <c r="G142" s="480" t="s">
        <v>323</v>
      </c>
      <c r="H142" s="479"/>
    </row>
    <row r="143" spans="1:12" ht="12.95" customHeight="1" x14ac:dyDescent="0.25">
      <c r="A143" s="221">
        <v>136</v>
      </c>
      <c r="B143" s="109">
        <v>45392</v>
      </c>
      <c r="C143" s="6" t="s">
        <v>132</v>
      </c>
      <c r="D143" s="192">
        <v>44.3</v>
      </c>
      <c r="E143" s="16"/>
      <c r="F143" s="471">
        <f t="shared" si="2"/>
        <v>21601.840000000004</v>
      </c>
      <c r="G143" s="480" t="s">
        <v>323</v>
      </c>
      <c r="H143" s="479"/>
    </row>
    <row r="144" spans="1:12" ht="12.95" customHeight="1" x14ac:dyDescent="0.25">
      <c r="A144" s="221">
        <v>137</v>
      </c>
      <c r="B144" s="109">
        <v>45397</v>
      </c>
      <c r="C144" s="6" t="s">
        <v>309</v>
      </c>
      <c r="D144" s="192">
        <v>28000</v>
      </c>
      <c r="E144" s="16"/>
      <c r="F144" s="471">
        <f t="shared" si="2"/>
        <v>49601.840000000004</v>
      </c>
      <c r="G144" s="476" t="s">
        <v>106</v>
      </c>
      <c r="H144" s="484"/>
      <c r="I144" s="15"/>
      <c r="J144" s="15"/>
      <c r="K144" s="15"/>
      <c r="L144" s="15"/>
    </row>
    <row r="145" spans="1:12" ht="12.95" customHeight="1" x14ac:dyDescent="0.25">
      <c r="A145" s="221">
        <v>138</v>
      </c>
      <c r="B145" s="109">
        <v>45398</v>
      </c>
      <c r="C145" s="6" t="s">
        <v>132</v>
      </c>
      <c r="D145" s="192">
        <v>129.58000000000001</v>
      </c>
      <c r="E145" s="16"/>
      <c r="F145" s="471">
        <f t="shared" si="2"/>
        <v>49731.420000000006</v>
      </c>
      <c r="G145" s="476" t="s">
        <v>323</v>
      </c>
      <c r="H145" s="484"/>
      <c r="I145" s="15"/>
      <c r="J145" s="15"/>
      <c r="K145" s="15"/>
      <c r="L145" s="15"/>
    </row>
    <row r="146" spans="1:12" ht="12.95" customHeight="1" x14ac:dyDescent="0.25">
      <c r="A146" s="221">
        <v>139</v>
      </c>
      <c r="B146" s="109">
        <v>45398</v>
      </c>
      <c r="C146" s="6" t="s">
        <v>310</v>
      </c>
      <c r="D146" s="192">
        <v>10000</v>
      </c>
      <c r="E146" s="16"/>
      <c r="F146" s="471">
        <f t="shared" si="2"/>
        <v>59731.420000000006</v>
      </c>
      <c r="G146" s="476" t="s">
        <v>106</v>
      </c>
      <c r="H146" s="485"/>
      <c r="I146" s="15"/>
      <c r="J146" s="15"/>
      <c r="K146" s="251"/>
      <c r="L146" s="15"/>
    </row>
    <row r="147" spans="1:12" ht="12.95" customHeight="1" x14ac:dyDescent="0.25">
      <c r="A147" s="221">
        <v>140</v>
      </c>
      <c r="B147" s="109">
        <v>45399</v>
      </c>
      <c r="C147" s="6" t="s">
        <v>132</v>
      </c>
      <c r="D147" s="192">
        <v>62.92</v>
      </c>
      <c r="E147" s="16"/>
      <c r="F147" s="471">
        <f t="shared" si="2"/>
        <v>59794.340000000004</v>
      </c>
      <c r="G147" s="476" t="s">
        <v>323</v>
      </c>
      <c r="H147" s="479"/>
    </row>
    <row r="148" spans="1:12" ht="12.95" customHeight="1" x14ac:dyDescent="0.25">
      <c r="A148" s="221">
        <v>141</v>
      </c>
      <c r="B148" s="109">
        <v>45404</v>
      </c>
      <c r="C148" s="6" t="s">
        <v>132</v>
      </c>
      <c r="D148" s="192">
        <v>44.3</v>
      </c>
      <c r="E148" s="16"/>
      <c r="F148" s="471">
        <f t="shared" si="2"/>
        <v>59838.640000000007</v>
      </c>
      <c r="G148" s="476" t="s">
        <v>323</v>
      </c>
      <c r="H148" s="479"/>
    </row>
    <row r="149" spans="1:12" ht="12.95" customHeight="1" x14ac:dyDescent="0.25">
      <c r="A149" s="221">
        <v>142</v>
      </c>
      <c r="B149" s="109">
        <v>45405</v>
      </c>
      <c r="C149" s="6" t="s">
        <v>132</v>
      </c>
      <c r="D149" s="192">
        <v>35</v>
      </c>
      <c r="E149" s="16"/>
      <c r="F149" s="471">
        <f t="shared" si="2"/>
        <v>59873.640000000007</v>
      </c>
      <c r="G149" s="476" t="s">
        <v>323</v>
      </c>
      <c r="H149" s="479"/>
    </row>
    <row r="150" spans="1:12" ht="12.95" customHeight="1" x14ac:dyDescent="0.25">
      <c r="A150" s="221">
        <v>143</v>
      </c>
      <c r="B150" s="109">
        <v>45405</v>
      </c>
      <c r="C150" s="6" t="s">
        <v>132</v>
      </c>
      <c r="D150" s="192">
        <v>35</v>
      </c>
      <c r="E150" s="16"/>
      <c r="F150" s="471">
        <f t="shared" si="2"/>
        <v>59908.640000000007</v>
      </c>
      <c r="G150" s="476" t="s">
        <v>323</v>
      </c>
      <c r="H150" s="479"/>
    </row>
    <row r="151" spans="1:12" ht="12.95" customHeight="1" x14ac:dyDescent="0.25">
      <c r="A151" s="221">
        <v>144</v>
      </c>
      <c r="B151" s="109">
        <v>45406</v>
      </c>
      <c r="C151" s="6" t="s">
        <v>132</v>
      </c>
      <c r="D151" s="192">
        <v>35</v>
      </c>
      <c r="E151" s="16"/>
      <c r="F151" s="471">
        <f t="shared" si="2"/>
        <v>59943.640000000007</v>
      </c>
      <c r="G151" s="476" t="s">
        <v>323</v>
      </c>
      <c r="H151" s="479"/>
    </row>
    <row r="152" spans="1:12" ht="12.95" customHeight="1" x14ac:dyDescent="0.25">
      <c r="A152" s="221">
        <v>145</v>
      </c>
      <c r="B152" s="109">
        <v>45406</v>
      </c>
      <c r="C152" s="6" t="s">
        <v>132</v>
      </c>
      <c r="D152" s="192">
        <v>200</v>
      </c>
      <c r="E152" s="16"/>
      <c r="F152" s="471">
        <f t="shared" si="2"/>
        <v>60143.640000000007</v>
      </c>
      <c r="G152" s="476" t="s">
        <v>323</v>
      </c>
      <c r="H152" s="479"/>
    </row>
    <row r="153" spans="1:12" ht="12.95" customHeight="1" x14ac:dyDescent="0.25">
      <c r="A153" s="221">
        <v>146</v>
      </c>
      <c r="B153" s="109">
        <v>45408</v>
      </c>
      <c r="C153" s="6" t="s">
        <v>311</v>
      </c>
      <c r="D153" s="192">
        <v>80000</v>
      </c>
      <c r="E153" s="16"/>
      <c r="F153" s="471">
        <f t="shared" si="2"/>
        <v>140143.64000000001</v>
      </c>
      <c r="G153" s="476" t="s">
        <v>106</v>
      </c>
      <c r="H153" s="479"/>
    </row>
    <row r="154" spans="1:12" ht="12.95" customHeight="1" x14ac:dyDescent="0.25">
      <c r="A154" s="221">
        <v>147</v>
      </c>
      <c r="B154" s="109">
        <v>45408</v>
      </c>
      <c r="C154" s="6" t="s">
        <v>86</v>
      </c>
      <c r="D154" s="192">
        <v>35</v>
      </c>
      <c r="E154" s="16"/>
      <c r="F154" s="471">
        <f t="shared" si="2"/>
        <v>140178.64000000001</v>
      </c>
      <c r="G154" s="476" t="s">
        <v>6</v>
      </c>
      <c r="H154" s="479"/>
    </row>
    <row r="155" spans="1:12" ht="12.95" customHeight="1" x14ac:dyDescent="0.25">
      <c r="A155" s="221">
        <v>148</v>
      </c>
      <c r="B155" s="109">
        <v>45412</v>
      </c>
      <c r="C155" s="6" t="s">
        <v>193</v>
      </c>
      <c r="D155" s="192">
        <v>180</v>
      </c>
      <c r="E155" s="16"/>
      <c r="F155" s="471">
        <f t="shared" si="2"/>
        <v>140358.64000000001</v>
      </c>
      <c r="G155" s="476" t="s">
        <v>324</v>
      </c>
      <c r="H155" s="479"/>
    </row>
    <row r="156" spans="1:12" ht="12.95" customHeight="1" x14ac:dyDescent="0.25">
      <c r="A156" s="221">
        <v>149</v>
      </c>
      <c r="B156" s="109">
        <v>45384</v>
      </c>
      <c r="C156" s="6" t="s">
        <v>274</v>
      </c>
      <c r="D156" s="16"/>
      <c r="E156" s="192">
        <v>54.9</v>
      </c>
      <c r="F156" s="471">
        <f t="shared" si="2"/>
        <v>140303.74000000002</v>
      </c>
      <c r="G156" s="476" t="s">
        <v>42</v>
      </c>
      <c r="H156" s="479">
        <v>12</v>
      </c>
    </row>
    <row r="157" spans="1:12" ht="12.95" customHeight="1" x14ac:dyDescent="0.25">
      <c r="A157" s="221">
        <v>150</v>
      </c>
      <c r="B157" s="109">
        <v>45384</v>
      </c>
      <c r="C157" s="9" t="s">
        <v>170</v>
      </c>
      <c r="D157" s="16"/>
      <c r="E157" s="192">
        <v>502</v>
      </c>
      <c r="F157" s="471">
        <f t="shared" si="2"/>
        <v>139801.74000000002</v>
      </c>
      <c r="G157" s="476" t="s">
        <v>58</v>
      </c>
      <c r="H157" s="479">
        <v>13</v>
      </c>
    </row>
    <row r="158" spans="1:12" ht="12.95" customHeight="1" x14ac:dyDescent="0.25">
      <c r="A158" s="221">
        <v>151</v>
      </c>
      <c r="B158" s="109">
        <v>45384</v>
      </c>
      <c r="C158" s="6" t="s">
        <v>46</v>
      </c>
      <c r="D158" s="16"/>
      <c r="E158" s="192">
        <v>7.0000000000000007E-2</v>
      </c>
      <c r="F158" s="471">
        <f t="shared" si="2"/>
        <v>139801.67000000001</v>
      </c>
      <c r="G158" s="476" t="s">
        <v>47</v>
      </c>
      <c r="H158" s="483"/>
    </row>
    <row r="159" spans="1:12" ht="12.95" customHeight="1" x14ac:dyDescent="0.25">
      <c r="A159" s="221">
        <v>152</v>
      </c>
      <c r="B159" s="175">
        <v>45384</v>
      </c>
      <c r="C159" s="14" t="s">
        <v>113</v>
      </c>
      <c r="D159" s="16"/>
      <c r="E159" s="192">
        <v>2005.68</v>
      </c>
      <c r="F159" s="471">
        <f t="shared" si="2"/>
        <v>137795.99000000002</v>
      </c>
      <c r="G159" s="476" t="s">
        <v>52</v>
      </c>
      <c r="H159" s="479"/>
    </row>
    <row r="160" spans="1:12" ht="12.95" customHeight="1" x14ac:dyDescent="0.25">
      <c r="A160" s="221">
        <v>153</v>
      </c>
      <c r="B160" s="175">
        <v>45384</v>
      </c>
      <c r="C160" s="14" t="s">
        <v>148</v>
      </c>
      <c r="D160" s="16"/>
      <c r="E160" s="192">
        <v>1061.18</v>
      </c>
      <c r="F160" s="471">
        <f t="shared" si="2"/>
        <v>136734.81000000003</v>
      </c>
      <c r="G160" s="476" t="s">
        <v>53</v>
      </c>
      <c r="H160" s="479"/>
    </row>
    <row r="161" spans="1:8" ht="12.95" customHeight="1" x14ac:dyDescent="0.25">
      <c r="A161" s="221">
        <v>154</v>
      </c>
      <c r="B161" s="109">
        <v>45384</v>
      </c>
      <c r="C161" s="9" t="s">
        <v>46</v>
      </c>
      <c r="D161" s="16"/>
      <c r="E161" s="192">
        <v>0.14000000000000001</v>
      </c>
      <c r="F161" s="471">
        <f t="shared" si="2"/>
        <v>136734.67000000001</v>
      </c>
      <c r="G161" s="476" t="s">
        <v>47</v>
      </c>
      <c r="H161" s="479"/>
    </row>
    <row r="162" spans="1:8" ht="12.95" customHeight="1" x14ac:dyDescent="0.25">
      <c r="A162" s="221">
        <v>155</v>
      </c>
      <c r="B162" s="109">
        <v>45387</v>
      </c>
      <c r="C162" s="9" t="s">
        <v>50</v>
      </c>
      <c r="D162" s="16"/>
      <c r="E162" s="192">
        <v>32.590000000000003</v>
      </c>
      <c r="F162" s="471">
        <f t="shared" si="2"/>
        <v>136702.08000000002</v>
      </c>
      <c r="G162" s="476" t="s">
        <v>47</v>
      </c>
      <c r="H162" s="479"/>
    </row>
    <row r="163" spans="1:8" ht="12.95" customHeight="1" x14ac:dyDescent="0.25">
      <c r="A163" s="221">
        <v>156</v>
      </c>
      <c r="B163" s="109">
        <v>45390</v>
      </c>
      <c r="C163" s="9" t="s">
        <v>87</v>
      </c>
      <c r="D163" s="16"/>
      <c r="E163" s="192">
        <v>25</v>
      </c>
      <c r="F163" s="471">
        <f t="shared" si="2"/>
        <v>136677.08000000002</v>
      </c>
      <c r="G163" s="476" t="s">
        <v>47</v>
      </c>
      <c r="H163" s="479"/>
    </row>
    <row r="164" spans="1:8" ht="12.95" customHeight="1" x14ac:dyDescent="0.25">
      <c r="A164" s="221">
        <v>157</v>
      </c>
      <c r="B164" s="109">
        <v>45398</v>
      </c>
      <c r="C164" s="4" t="s">
        <v>55</v>
      </c>
      <c r="D164" s="16"/>
      <c r="E164" s="192">
        <v>220</v>
      </c>
      <c r="F164" s="471">
        <f t="shared" si="2"/>
        <v>136457.08000000002</v>
      </c>
      <c r="G164" s="476" t="s">
        <v>181</v>
      </c>
      <c r="H164" s="479"/>
    </row>
    <row r="165" spans="1:8" ht="12.95" customHeight="1" x14ac:dyDescent="0.25">
      <c r="A165" s="221">
        <v>158</v>
      </c>
      <c r="B165" s="109">
        <v>45398</v>
      </c>
      <c r="C165" s="4" t="s">
        <v>55</v>
      </c>
      <c r="D165" s="16"/>
      <c r="E165" s="192">
        <v>2125.4499999999998</v>
      </c>
      <c r="F165" s="471">
        <f t="shared" si="2"/>
        <v>134331.63</v>
      </c>
      <c r="G165" s="480" t="s">
        <v>57</v>
      </c>
      <c r="H165" s="479"/>
    </row>
    <row r="166" spans="1:8" ht="12.95" customHeight="1" x14ac:dyDescent="0.25">
      <c r="A166" s="221">
        <v>159</v>
      </c>
      <c r="B166" s="109">
        <v>45398</v>
      </c>
      <c r="C166" s="9" t="s">
        <v>498</v>
      </c>
      <c r="D166" s="16"/>
      <c r="E166" s="192">
        <v>28223.81</v>
      </c>
      <c r="F166" s="471">
        <f t="shared" si="2"/>
        <v>106107.82</v>
      </c>
      <c r="G166" s="480" t="s">
        <v>79</v>
      </c>
      <c r="H166" s="479">
        <v>14</v>
      </c>
    </row>
    <row r="167" spans="1:8" ht="12.95" customHeight="1" x14ac:dyDescent="0.25">
      <c r="A167" s="221">
        <v>160</v>
      </c>
      <c r="B167" s="109">
        <v>45398</v>
      </c>
      <c r="C167" s="9" t="s">
        <v>46</v>
      </c>
      <c r="D167" s="16"/>
      <c r="E167" s="192">
        <v>7.0000000000000007E-2</v>
      </c>
      <c r="F167" s="471">
        <f t="shared" si="2"/>
        <v>106107.75</v>
      </c>
      <c r="G167" s="480" t="s">
        <v>47</v>
      </c>
      <c r="H167" s="479"/>
    </row>
    <row r="168" spans="1:8" ht="12.95" customHeight="1" x14ac:dyDescent="0.25">
      <c r="A168" s="221">
        <v>161</v>
      </c>
      <c r="B168" s="109">
        <v>45404</v>
      </c>
      <c r="C168" s="14" t="s">
        <v>78</v>
      </c>
      <c r="D168" s="16"/>
      <c r="E168" s="192">
        <v>6000</v>
      </c>
      <c r="F168" s="471">
        <f t="shared" si="2"/>
        <v>100107.75</v>
      </c>
      <c r="G168" s="480" t="s">
        <v>183</v>
      </c>
      <c r="H168" s="479"/>
    </row>
    <row r="169" spans="1:8" ht="12.95" customHeight="1" x14ac:dyDescent="0.25">
      <c r="A169" s="221">
        <v>162</v>
      </c>
      <c r="B169" s="109">
        <v>45404</v>
      </c>
      <c r="C169" s="9" t="s">
        <v>46</v>
      </c>
      <c r="D169" s="16"/>
      <c r="E169" s="192">
        <v>7.0000000000000007E-2</v>
      </c>
      <c r="F169" s="471">
        <f t="shared" si="2"/>
        <v>100107.68</v>
      </c>
      <c r="G169" s="480" t="s">
        <v>47</v>
      </c>
      <c r="H169" s="479"/>
    </row>
    <row r="170" spans="1:8" ht="12.95" customHeight="1" x14ac:dyDescent="0.25">
      <c r="A170" s="221">
        <v>163</v>
      </c>
      <c r="B170" s="109">
        <v>45405</v>
      </c>
      <c r="C170" s="9" t="s">
        <v>46</v>
      </c>
      <c r="D170" s="16"/>
      <c r="E170" s="192">
        <v>7.0000000000000007E-2</v>
      </c>
      <c r="F170" s="471">
        <f t="shared" si="2"/>
        <v>100107.60999999999</v>
      </c>
      <c r="G170" s="480" t="s">
        <v>47</v>
      </c>
      <c r="H170" s="484"/>
    </row>
    <row r="171" spans="1:8" ht="12.95" customHeight="1" x14ac:dyDescent="0.25">
      <c r="A171" s="221">
        <v>164</v>
      </c>
      <c r="B171" s="109">
        <v>45405</v>
      </c>
      <c r="C171" s="9" t="s">
        <v>167</v>
      </c>
      <c r="D171" s="16"/>
      <c r="E171" s="192">
        <v>547.13</v>
      </c>
      <c r="F171" s="471">
        <f t="shared" si="2"/>
        <v>99560.479999999981</v>
      </c>
      <c r="G171" s="480" t="s">
        <v>57</v>
      </c>
      <c r="H171" s="479"/>
    </row>
    <row r="172" spans="1:8" ht="12.95" customHeight="1" x14ac:dyDescent="0.25">
      <c r="A172" s="221">
        <v>165</v>
      </c>
      <c r="B172" s="109">
        <v>45408</v>
      </c>
      <c r="C172" s="14" t="s">
        <v>128</v>
      </c>
      <c r="D172" s="16"/>
      <c r="E172" s="192">
        <v>557.92999999999995</v>
      </c>
      <c r="F172" s="471">
        <f t="shared" si="2"/>
        <v>99002.549999999988</v>
      </c>
      <c r="G172" s="480" t="s">
        <v>73</v>
      </c>
      <c r="H172" s="479">
        <v>15</v>
      </c>
    </row>
    <row r="173" spans="1:8" ht="12.95" customHeight="1" x14ac:dyDescent="0.25">
      <c r="A173" s="221">
        <v>166</v>
      </c>
      <c r="B173" s="109">
        <v>45408</v>
      </c>
      <c r="C173" s="9" t="s">
        <v>61</v>
      </c>
      <c r="D173" s="16"/>
      <c r="E173" s="192">
        <v>2</v>
      </c>
      <c r="F173" s="471">
        <f t="shared" si="2"/>
        <v>99000.549999999988</v>
      </c>
      <c r="G173" s="480" t="s">
        <v>42</v>
      </c>
      <c r="H173" s="479"/>
    </row>
    <row r="174" spans="1:8" ht="12.95" customHeight="1" x14ac:dyDescent="0.25">
      <c r="A174" s="221">
        <v>167</v>
      </c>
      <c r="B174" s="109">
        <v>45411</v>
      </c>
      <c r="C174" s="14" t="s">
        <v>88</v>
      </c>
      <c r="D174" s="16"/>
      <c r="E174" s="192">
        <v>1000</v>
      </c>
      <c r="F174" s="471">
        <f t="shared" si="2"/>
        <v>98000.549999999988</v>
      </c>
      <c r="G174" s="480" t="s">
        <v>82</v>
      </c>
      <c r="H174" s="479"/>
    </row>
    <row r="175" spans="1:8" ht="12.95" customHeight="1" x14ac:dyDescent="0.25">
      <c r="A175" s="221">
        <v>168</v>
      </c>
      <c r="B175" s="109">
        <v>45411</v>
      </c>
      <c r="C175" s="9" t="s">
        <v>46</v>
      </c>
      <c r="D175" s="16"/>
      <c r="E175" s="192">
        <v>7.0000000000000007E-2</v>
      </c>
      <c r="F175" s="471">
        <f t="shared" si="2"/>
        <v>98000.479999999981</v>
      </c>
      <c r="G175" s="480" t="s">
        <v>47</v>
      </c>
      <c r="H175" s="479"/>
    </row>
    <row r="176" spans="1:8" ht="12.95" customHeight="1" x14ac:dyDescent="0.25">
      <c r="A176" s="221">
        <v>169</v>
      </c>
      <c r="B176" s="109">
        <v>45411</v>
      </c>
      <c r="C176" s="9" t="s">
        <v>89</v>
      </c>
      <c r="D176" s="16"/>
      <c r="E176" s="192">
        <v>2725</v>
      </c>
      <c r="F176" s="471">
        <f t="shared" si="2"/>
        <v>95275.479999999981</v>
      </c>
      <c r="G176" s="480" t="s">
        <v>82</v>
      </c>
      <c r="H176" s="479"/>
    </row>
    <row r="177" spans="1:8" ht="12.95" customHeight="1" x14ac:dyDescent="0.25">
      <c r="A177" s="221">
        <v>170</v>
      </c>
      <c r="B177" s="109">
        <v>45411</v>
      </c>
      <c r="C177" s="9" t="s">
        <v>46</v>
      </c>
      <c r="D177" s="16"/>
      <c r="E177" s="192">
        <v>7.0000000000000007E-2</v>
      </c>
      <c r="F177" s="471">
        <f t="shared" si="2"/>
        <v>95275.409999999974</v>
      </c>
      <c r="G177" s="480" t="s">
        <v>47</v>
      </c>
      <c r="H177" s="479"/>
    </row>
    <row r="178" spans="1:8" ht="12.95" customHeight="1" x14ac:dyDescent="0.25">
      <c r="A178" s="221">
        <v>171</v>
      </c>
      <c r="B178" s="109">
        <v>45411</v>
      </c>
      <c r="C178" s="9" t="s">
        <v>499</v>
      </c>
      <c r="D178" s="16"/>
      <c r="E178" s="192">
        <v>41600</v>
      </c>
      <c r="F178" s="471">
        <f t="shared" si="2"/>
        <v>53675.409999999974</v>
      </c>
      <c r="G178" s="480" t="s">
        <v>79</v>
      </c>
      <c r="H178" s="479">
        <v>16</v>
      </c>
    </row>
    <row r="179" spans="1:8" ht="12.95" customHeight="1" x14ac:dyDescent="0.25">
      <c r="A179" s="221">
        <v>172</v>
      </c>
      <c r="B179" s="109">
        <v>45411</v>
      </c>
      <c r="C179" s="9" t="s">
        <v>46</v>
      </c>
      <c r="D179" s="16"/>
      <c r="E179" s="192">
        <v>7.0000000000000007E-2</v>
      </c>
      <c r="F179" s="471">
        <f t="shared" si="2"/>
        <v>53675.339999999975</v>
      </c>
      <c r="G179" s="480" t="s">
        <v>47</v>
      </c>
      <c r="H179" s="479"/>
    </row>
    <row r="180" spans="1:8" ht="12.95" customHeight="1" x14ac:dyDescent="0.25">
      <c r="A180" s="221">
        <v>173</v>
      </c>
      <c r="B180" s="109">
        <v>45412</v>
      </c>
      <c r="C180" s="9" t="s">
        <v>89</v>
      </c>
      <c r="D180" s="16"/>
      <c r="E180" s="192">
        <v>2000</v>
      </c>
      <c r="F180" s="471">
        <f t="shared" si="2"/>
        <v>51675.339999999975</v>
      </c>
      <c r="G180" s="480" t="s">
        <v>82</v>
      </c>
      <c r="H180" s="479"/>
    </row>
    <row r="181" spans="1:8" ht="22.5" customHeight="1" x14ac:dyDescent="0.25">
      <c r="A181" s="221">
        <v>174</v>
      </c>
      <c r="B181" s="109">
        <v>45412</v>
      </c>
      <c r="C181" s="9" t="s">
        <v>46</v>
      </c>
      <c r="D181" s="16"/>
      <c r="E181" s="192">
        <v>7.0000000000000007E-2</v>
      </c>
      <c r="F181" s="471">
        <f t="shared" si="2"/>
        <v>51675.269999999975</v>
      </c>
      <c r="G181" s="480" t="s">
        <v>47</v>
      </c>
      <c r="H181" s="479"/>
    </row>
    <row r="182" spans="1:8" ht="22.5" customHeight="1" x14ac:dyDescent="0.25">
      <c r="A182" s="221"/>
      <c r="B182" s="10"/>
      <c r="C182" s="481" t="s">
        <v>90</v>
      </c>
      <c r="D182" s="16"/>
      <c r="E182" s="16">
        <v>0</v>
      </c>
      <c r="F182" s="471">
        <f t="shared" si="2"/>
        <v>51675.269999999975</v>
      </c>
      <c r="G182" s="480"/>
      <c r="H182" s="479"/>
    </row>
    <row r="183" spans="1:8" ht="12.95" customHeight="1" x14ac:dyDescent="0.25">
      <c r="A183" s="221">
        <v>175</v>
      </c>
      <c r="B183" s="109">
        <v>45414</v>
      </c>
      <c r="C183" s="6" t="s">
        <v>132</v>
      </c>
      <c r="D183" s="192">
        <v>8.86</v>
      </c>
      <c r="E183" s="16"/>
      <c r="F183" s="471">
        <f t="shared" si="2"/>
        <v>51684.129999999976</v>
      </c>
      <c r="G183" s="480" t="s">
        <v>323</v>
      </c>
      <c r="H183" s="479"/>
    </row>
    <row r="184" spans="1:8" ht="12.95" customHeight="1" x14ac:dyDescent="0.25">
      <c r="A184" s="221">
        <v>176</v>
      </c>
      <c r="B184" s="109">
        <v>45415</v>
      </c>
      <c r="C184" s="6" t="s">
        <v>199</v>
      </c>
      <c r="D184" s="192">
        <v>1000</v>
      </c>
      <c r="E184" s="16"/>
      <c r="F184" s="471">
        <f t="shared" si="2"/>
        <v>52684.129999999976</v>
      </c>
      <c r="G184" s="480" t="s">
        <v>153</v>
      </c>
      <c r="H184" s="479"/>
    </row>
    <row r="185" spans="1:8" ht="12.95" customHeight="1" x14ac:dyDescent="0.25">
      <c r="A185" s="221">
        <v>177</v>
      </c>
      <c r="B185" s="109">
        <v>45415</v>
      </c>
      <c r="C185" s="6" t="s">
        <v>200</v>
      </c>
      <c r="D185" s="192">
        <v>500</v>
      </c>
      <c r="E185" s="16"/>
      <c r="F185" s="471">
        <f t="shared" si="2"/>
        <v>53184.129999999976</v>
      </c>
      <c r="G185" s="480" t="s">
        <v>153</v>
      </c>
      <c r="H185" s="479"/>
    </row>
    <row r="186" spans="1:8" ht="12.95" customHeight="1" x14ac:dyDescent="0.25">
      <c r="A186" s="221">
        <v>178</v>
      </c>
      <c r="B186" s="109">
        <v>45418</v>
      </c>
      <c r="C186" s="6" t="s">
        <v>194</v>
      </c>
      <c r="D186" s="192">
        <v>180</v>
      </c>
      <c r="E186" s="16"/>
      <c r="F186" s="471">
        <f t="shared" si="2"/>
        <v>53364.129999999976</v>
      </c>
      <c r="G186" s="480" t="s">
        <v>324</v>
      </c>
      <c r="H186" s="479"/>
    </row>
    <row r="187" spans="1:8" ht="12.95" customHeight="1" x14ac:dyDescent="0.25">
      <c r="A187" s="221">
        <v>179</v>
      </c>
      <c r="B187" s="109">
        <v>45419</v>
      </c>
      <c r="C187" s="9" t="s">
        <v>91</v>
      </c>
      <c r="D187" s="192">
        <v>100</v>
      </c>
      <c r="E187" s="16"/>
      <c r="F187" s="471">
        <f t="shared" si="2"/>
        <v>53464.129999999976</v>
      </c>
      <c r="G187" s="480" t="s">
        <v>6</v>
      </c>
      <c r="H187" s="479"/>
    </row>
    <row r="188" spans="1:8" ht="12.95" customHeight="1" x14ac:dyDescent="0.25">
      <c r="A188" s="221">
        <v>180</v>
      </c>
      <c r="B188" s="109">
        <v>45419</v>
      </c>
      <c r="C188" s="6" t="s">
        <v>146</v>
      </c>
      <c r="D188" s="192">
        <v>5258.88</v>
      </c>
      <c r="E188" s="16"/>
      <c r="F188" s="471">
        <f t="shared" si="2"/>
        <v>58723.009999999973</v>
      </c>
      <c r="G188" s="480" t="s">
        <v>4</v>
      </c>
      <c r="H188" s="479"/>
    </row>
    <row r="189" spans="1:8" ht="12.95" customHeight="1" x14ac:dyDescent="0.25">
      <c r="A189" s="221">
        <v>181</v>
      </c>
      <c r="B189" s="109">
        <v>45421</v>
      </c>
      <c r="C189" s="6" t="s">
        <v>132</v>
      </c>
      <c r="D189" s="192">
        <v>8.86</v>
      </c>
      <c r="E189" s="16"/>
      <c r="F189" s="471">
        <f t="shared" si="2"/>
        <v>58731.869999999974</v>
      </c>
      <c r="G189" s="476" t="s">
        <v>323</v>
      </c>
      <c r="H189" s="479"/>
    </row>
    <row r="190" spans="1:8" ht="12.95" customHeight="1" x14ac:dyDescent="0.25">
      <c r="A190" s="221">
        <v>182</v>
      </c>
      <c r="B190" s="109">
        <v>45422</v>
      </c>
      <c r="C190" s="6" t="s">
        <v>311</v>
      </c>
      <c r="D190" s="192">
        <v>10000</v>
      </c>
      <c r="E190" s="16"/>
      <c r="F190" s="471">
        <f t="shared" si="2"/>
        <v>68731.869999999966</v>
      </c>
      <c r="G190" s="476" t="s">
        <v>106</v>
      </c>
      <c r="H190" s="479"/>
    </row>
    <row r="191" spans="1:8" ht="12.95" customHeight="1" x14ac:dyDescent="0.25">
      <c r="A191" s="221">
        <v>183</v>
      </c>
      <c r="B191" s="109">
        <v>45425</v>
      </c>
      <c r="C191" s="6" t="s">
        <v>205</v>
      </c>
      <c r="D191" s="192">
        <v>70</v>
      </c>
      <c r="E191" s="16"/>
      <c r="F191" s="471">
        <f t="shared" si="2"/>
        <v>68801.869999999966</v>
      </c>
      <c r="G191" s="476" t="s">
        <v>106</v>
      </c>
      <c r="H191" s="479"/>
    </row>
    <row r="192" spans="1:8" ht="12.95" customHeight="1" x14ac:dyDescent="0.25">
      <c r="A192" s="221">
        <v>184</v>
      </c>
      <c r="B192" s="109">
        <v>45426</v>
      </c>
      <c r="C192" s="9" t="s">
        <v>91</v>
      </c>
      <c r="D192" s="192">
        <v>1300</v>
      </c>
      <c r="E192" s="16"/>
      <c r="F192" s="471">
        <f t="shared" si="2"/>
        <v>70101.869999999966</v>
      </c>
      <c r="G192" s="476" t="s">
        <v>6</v>
      </c>
      <c r="H192" s="479"/>
    </row>
    <row r="193" spans="1:8" ht="12.95" customHeight="1" x14ac:dyDescent="0.25">
      <c r="A193" s="221">
        <v>185</v>
      </c>
      <c r="B193" s="109">
        <v>45426</v>
      </c>
      <c r="C193" s="9" t="s">
        <v>91</v>
      </c>
      <c r="D193" s="192">
        <v>50</v>
      </c>
      <c r="E193" s="16"/>
      <c r="F193" s="471">
        <f t="shared" si="2"/>
        <v>70151.869999999966</v>
      </c>
      <c r="G193" s="476" t="s">
        <v>6</v>
      </c>
      <c r="H193" s="479"/>
    </row>
    <row r="194" spans="1:8" ht="12.95" customHeight="1" x14ac:dyDescent="0.25">
      <c r="A194" s="221">
        <v>186</v>
      </c>
      <c r="B194" s="109">
        <v>45429</v>
      </c>
      <c r="C194" s="6" t="s">
        <v>185</v>
      </c>
      <c r="D194" s="192">
        <v>1400</v>
      </c>
      <c r="E194" s="16"/>
      <c r="F194" s="471">
        <f t="shared" si="2"/>
        <v>71551.869999999966</v>
      </c>
      <c r="G194" s="476" t="s">
        <v>325</v>
      </c>
      <c r="H194" s="479"/>
    </row>
    <row r="195" spans="1:8" ht="12.95" customHeight="1" x14ac:dyDescent="0.25">
      <c r="A195" s="221">
        <v>187</v>
      </c>
      <c r="B195" s="109">
        <v>45432</v>
      </c>
      <c r="C195" s="6" t="s">
        <v>132</v>
      </c>
      <c r="D195" s="192">
        <v>13.74</v>
      </c>
      <c r="E195" s="16"/>
      <c r="F195" s="471">
        <f t="shared" si="2"/>
        <v>71565.609999999971</v>
      </c>
      <c r="G195" s="476" t="s">
        <v>323</v>
      </c>
      <c r="H195" s="479"/>
    </row>
    <row r="196" spans="1:8" ht="12.95" customHeight="1" x14ac:dyDescent="0.25">
      <c r="A196" s="221">
        <v>188</v>
      </c>
      <c r="B196" s="109">
        <v>45434</v>
      </c>
      <c r="C196" s="6" t="s">
        <v>195</v>
      </c>
      <c r="D196" s="192">
        <v>500</v>
      </c>
      <c r="E196" s="16"/>
      <c r="F196" s="471">
        <f t="shared" si="2"/>
        <v>72065.609999999971</v>
      </c>
      <c r="G196" s="476" t="s">
        <v>324</v>
      </c>
      <c r="H196" s="479"/>
    </row>
    <row r="197" spans="1:8" ht="12.95" customHeight="1" x14ac:dyDescent="0.25">
      <c r="A197" s="221">
        <v>189</v>
      </c>
      <c r="B197" s="109">
        <v>45434</v>
      </c>
      <c r="C197" s="9" t="s">
        <v>156</v>
      </c>
      <c r="D197" s="192">
        <v>150</v>
      </c>
      <c r="E197" s="16"/>
      <c r="F197" s="471">
        <f t="shared" ref="F197:F260" si="3">IF(OR(ISNUMBER(D197),ISNUMBER(E197)),SUM(F196+D197-E197)," ")</f>
        <v>72215.609999999971</v>
      </c>
      <c r="G197" s="480" t="s">
        <v>322</v>
      </c>
      <c r="H197" s="479"/>
    </row>
    <row r="198" spans="1:8" ht="12.95" customHeight="1" x14ac:dyDescent="0.25">
      <c r="A198" s="221">
        <v>190</v>
      </c>
      <c r="B198" s="109">
        <v>45439</v>
      </c>
      <c r="C198" s="9" t="s">
        <v>86</v>
      </c>
      <c r="D198" s="192">
        <v>50</v>
      </c>
      <c r="E198" s="16"/>
      <c r="F198" s="471">
        <f t="shared" si="3"/>
        <v>72265.609999999971</v>
      </c>
      <c r="G198" s="480" t="s">
        <v>6</v>
      </c>
      <c r="H198" s="479"/>
    </row>
    <row r="199" spans="1:8" ht="12.95" customHeight="1" x14ac:dyDescent="0.25">
      <c r="A199" s="221">
        <v>191</v>
      </c>
      <c r="B199" s="109">
        <v>45440</v>
      </c>
      <c r="C199" s="9" t="s">
        <v>86</v>
      </c>
      <c r="D199" s="192">
        <v>35</v>
      </c>
      <c r="E199" s="16"/>
      <c r="F199" s="471">
        <f t="shared" si="3"/>
        <v>72300.609999999971</v>
      </c>
      <c r="G199" s="476" t="s">
        <v>6</v>
      </c>
      <c r="H199" s="479"/>
    </row>
    <row r="200" spans="1:8" ht="12.95" customHeight="1" x14ac:dyDescent="0.25">
      <c r="A200" s="221">
        <v>192</v>
      </c>
      <c r="B200" s="109">
        <v>45441</v>
      </c>
      <c r="C200" s="6" t="s">
        <v>132</v>
      </c>
      <c r="D200" s="192">
        <v>250</v>
      </c>
      <c r="E200" s="16"/>
      <c r="F200" s="471">
        <f t="shared" si="3"/>
        <v>72550.609999999971</v>
      </c>
      <c r="G200" s="476" t="s">
        <v>323</v>
      </c>
      <c r="H200" s="479"/>
    </row>
    <row r="201" spans="1:8" ht="12.95" customHeight="1" x14ac:dyDescent="0.25">
      <c r="A201" s="221">
        <v>193</v>
      </c>
      <c r="B201" s="109">
        <v>45442</v>
      </c>
      <c r="C201" s="6" t="s">
        <v>201</v>
      </c>
      <c r="D201" s="192">
        <v>2000</v>
      </c>
      <c r="E201" s="16"/>
      <c r="F201" s="471">
        <f t="shared" si="3"/>
        <v>74550.609999999971</v>
      </c>
      <c r="G201" s="476" t="s">
        <v>153</v>
      </c>
      <c r="H201" s="479"/>
    </row>
    <row r="202" spans="1:8" ht="12.95" customHeight="1" x14ac:dyDescent="0.25">
      <c r="A202" s="221">
        <v>194</v>
      </c>
      <c r="B202" s="109">
        <v>45414</v>
      </c>
      <c r="C202" s="14" t="s">
        <v>133</v>
      </c>
      <c r="D202" s="16"/>
      <c r="E202" s="192">
        <v>11.5</v>
      </c>
      <c r="F202" s="471">
        <f t="shared" si="3"/>
        <v>74539.109999999971</v>
      </c>
      <c r="G202" s="476" t="s">
        <v>42</v>
      </c>
      <c r="H202" s="479"/>
    </row>
    <row r="203" spans="1:8" ht="12.95" customHeight="1" x14ac:dyDescent="0.25">
      <c r="A203" s="221">
        <v>195</v>
      </c>
      <c r="B203" s="109">
        <v>45414</v>
      </c>
      <c r="C203" s="9" t="s">
        <v>46</v>
      </c>
      <c r="D203" s="16"/>
      <c r="E203" s="192">
        <v>7.0000000000000007E-2</v>
      </c>
      <c r="F203" s="471">
        <f t="shared" si="3"/>
        <v>74539.039999999964</v>
      </c>
      <c r="G203" s="476" t="s">
        <v>47</v>
      </c>
      <c r="H203" s="479"/>
    </row>
    <row r="204" spans="1:8" ht="12.95" customHeight="1" x14ac:dyDescent="0.25">
      <c r="A204" s="221">
        <v>196</v>
      </c>
      <c r="B204" s="109">
        <v>45414</v>
      </c>
      <c r="C204" s="9" t="s">
        <v>46</v>
      </c>
      <c r="D204" s="16"/>
      <c r="E204" s="192">
        <v>7.0000000000000007E-2</v>
      </c>
      <c r="F204" s="471">
        <f t="shared" si="3"/>
        <v>74538.969999999958</v>
      </c>
      <c r="G204" s="476" t="s">
        <v>47</v>
      </c>
      <c r="H204" s="479"/>
    </row>
    <row r="205" spans="1:8" ht="12.95" customHeight="1" x14ac:dyDescent="0.25">
      <c r="A205" s="221">
        <v>197</v>
      </c>
      <c r="B205" s="109">
        <v>45414</v>
      </c>
      <c r="C205" s="9" t="s">
        <v>171</v>
      </c>
      <c r="D205" s="16"/>
      <c r="E205" s="192">
        <v>502</v>
      </c>
      <c r="F205" s="471">
        <f t="shared" si="3"/>
        <v>74036.969999999958</v>
      </c>
      <c r="G205" s="476" t="s">
        <v>58</v>
      </c>
      <c r="H205" s="479">
        <v>17</v>
      </c>
    </row>
    <row r="206" spans="1:8" ht="12.95" customHeight="1" x14ac:dyDescent="0.25">
      <c r="A206" s="221">
        <v>198</v>
      </c>
      <c r="B206" s="109">
        <v>45415</v>
      </c>
      <c r="C206" s="9" t="s">
        <v>46</v>
      </c>
      <c r="D206" s="16"/>
      <c r="E206" s="192">
        <v>0.14000000000000001</v>
      </c>
      <c r="F206" s="471">
        <f t="shared" si="3"/>
        <v>74036.829999999958</v>
      </c>
      <c r="G206" s="476" t="s">
        <v>47</v>
      </c>
      <c r="H206" s="479"/>
    </row>
    <row r="207" spans="1:8" ht="12.95" customHeight="1" x14ac:dyDescent="0.25">
      <c r="A207" s="221">
        <v>199</v>
      </c>
      <c r="B207" s="109">
        <v>45415</v>
      </c>
      <c r="C207" s="9" t="s">
        <v>115</v>
      </c>
      <c r="D207" s="16"/>
      <c r="E207" s="192">
        <v>1962.92</v>
      </c>
      <c r="F207" s="471">
        <f t="shared" si="3"/>
        <v>72073.90999999996</v>
      </c>
      <c r="G207" s="476" t="s">
        <v>52</v>
      </c>
      <c r="H207" s="479"/>
    </row>
    <row r="208" spans="1:8" ht="12.95" customHeight="1" x14ac:dyDescent="0.25">
      <c r="A208" s="221">
        <v>200</v>
      </c>
      <c r="B208" s="109">
        <v>45415</v>
      </c>
      <c r="C208" s="9" t="s">
        <v>114</v>
      </c>
      <c r="D208" s="16"/>
      <c r="E208" s="192">
        <v>978.15</v>
      </c>
      <c r="F208" s="471">
        <f t="shared" si="3"/>
        <v>71095.759999999966</v>
      </c>
      <c r="G208" s="480" t="s">
        <v>53</v>
      </c>
      <c r="H208" s="479"/>
    </row>
    <row r="209" spans="1:8" ht="12.95" customHeight="1" x14ac:dyDescent="0.25">
      <c r="A209" s="221">
        <v>201</v>
      </c>
      <c r="B209" s="109">
        <v>45418</v>
      </c>
      <c r="C209" s="482" t="s">
        <v>119</v>
      </c>
      <c r="D209" s="16"/>
      <c r="E209" s="192">
        <v>138.84</v>
      </c>
      <c r="F209" s="471">
        <f t="shared" si="3"/>
        <v>70956.919999999969</v>
      </c>
      <c r="G209" s="480" t="s">
        <v>80</v>
      </c>
      <c r="H209" s="479">
        <v>18</v>
      </c>
    </row>
    <row r="210" spans="1:8" ht="12.95" customHeight="1" x14ac:dyDescent="0.25">
      <c r="A210" s="221">
        <v>202</v>
      </c>
      <c r="B210" s="109">
        <v>45418</v>
      </c>
      <c r="C210" s="9" t="s">
        <v>46</v>
      </c>
      <c r="D210" s="16"/>
      <c r="E210" s="192">
        <v>7.0000000000000007E-2</v>
      </c>
      <c r="F210" s="471">
        <f t="shared" si="3"/>
        <v>70956.849999999962</v>
      </c>
      <c r="G210" s="480" t="s">
        <v>47</v>
      </c>
      <c r="H210" s="479"/>
    </row>
    <row r="211" spans="1:8" ht="12.95" customHeight="1" x14ac:dyDescent="0.25">
      <c r="A211" s="221">
        <v>203</v>
      </c>
      <c r="B211" s="109">
        <v>45418</v>
      </c>
      <c r="C211" s="9" t="s">
        <v>120</v>
      </c>
      <c r="D211" s="16"/>
      <c r="E211" s="192">
        <v>343.43</v>
      </c>
      <c r="F211" s="471">
        <f t="shared" si="3"/>
        <v>70613.419999999969</v>
      </c>
      <c r="G211" s="480" t="s">
        <v>92</v>
      </c>
      <c r="H211" s="479">
        <v>19</v>
      </c>
    </row>
    <row r="212" spans="1:8" ht="12.95" customHeight="1" x14ac:dyDescent="0.25">
      <c r="A212" s="221">
        <v>204</v>
      </c>
      <c r="B212" s="109">
        <v>45418</v>
      </c>
      <c r="C212" s="486" t="s">
        <v>129</v>
      </c>
      <c r="D212" s="16"/>
      <c r="E212" s="192">
        <v>29640</v>
      </c>
      <c r="F212" s="471">
        <f t="shared" si="3"/>
        <v>40973.419999999969</v>
      </c>
      <c r="G212" s="480" t="s">
        <v>79</v>
      </c>
      <c r="H212" s="479">
        <v>23</v>
      </c>
    </row>
    <row r="213" spans="1:8" ht="12.95" customHeight="1" x14ac:dyDescent="0.25">
      <c r="A213" s="221">
        <v>205</v>
      </c>
      <c r="B213" s="109">
        <v>45418</v>
      </c>
      <c r="C213" s="9" t="s">
        <v>46</v>
      </c>
      <c r="D213" s="16"/>
      <c r="E213" s="192">
        <v>7.0000000000000007E-2</v>
      </c>
      <c r="F213" s="471">
        <f t="shared" si="3"/>
        <v>40973.349999999969</v>
      </c>
      <c r="G213" s="480" t="s">
        <v>47</v>
      </c>
      <c r="H213" s="479"/>
    </row>
    <row r="214" spans="1:8" ht="12.95" customHeight="1" x14ac:dyDescent="0.25">
      <c r="A214" s="221">
        <v>206</v>
      </c>
      <c r="B214" s="109">
        <v>45419</v>
      </c>
      <c r="C214" s="9" t="s">
        <v>46</v>
      </c>
      <c r="D214" s="16"/>
      <c r="E214" s="192">
        <v>7.0000000000000007E-2</v>
      </c>
      <c r="F214" s="471">
        <f t="shared" si="3"/>
        <v>40973.27999999997</v>
      </c>
      <c r="G214" s="480" t="s">
        <v>47</v>
      </c>
      <c r="H214" s="479"/>
    </row>
    <row r="215" spans="1:8" ht="12.95" customHeight="1" x14ac:dyDescent="0.25">
      <c r="A215" s="221">
        <v>207</v>
      </c>
      <c r="B215" s="109">
        <v>45419</v>
      </c>
      <c r="C215" s="486" t="s">
        <v>500</v>
      </c>
      <c r="D215" s="16"/>
      <c r="E215" s="192">
        <v>18657.599999999999</v>
      </c>
      <c r="F215" s="471">
        <f t="shared" si="3"/>
        <v>22315.679999999971</v>
      </c>
      <c r="G215" s="480" t="s">
        <v>79</v>
      </c>
      <c r="H215" s="479">
        <v>20</v>
      </c>
    </row>
    <row r="216" spans="1:8" ht="12.95" customHeight="1" x14ac:dyDescent="0.25">
      <c r="A216" s="221">
        <v>208</v>
      </c>
      <c r="B216" s="109">
        <v>45425</v>
      </c>
      <c r="C216" s="9" t="s">
        <v>46</v>
      </c>
      <c r="D216" s="16"/>
      <c r="E216" s="192">
        <v>7.0000000000000007E-2</v>
      </c>
      <c r="F216" s="471">
        <f t="shared" si="3"/>
        <v>22315.609999999971</v>
      </c>
      <c r="G216" s="480" t="s">
        <v>47</v>
      </c>
      <c r="H216" s="479"/>
    </row>
    <row r="217" spans="1:8" ht="12.95" customHeight="1" x14ac:dyDescent="0.25">
      <c r="A217" s="221">
        <v>209</v>
      </c>
      <c r="B217" s="109">
        <v>45425</v>
      </c>
      <c r="C217" s="9" t="s">
        <v>160</v>
      </c>
      <c r="D217" s="16"/>
      <c r="E217" s="192">
        <v>100</v>
      </c>
      <c r="F217" s="471">
        <f t="shared" si="3"/>
        <v>22215.609999999971</v>
      </c>
      <c r="G217" s="480" t="s">
        <v>45</v>
      </c>
      <c r="H217" s="479"/>
    </row>
    <row r="218" spans="1:8" ht="12.95" customHeight="1" x14ac:dyDescent="0.25">
      <c r="A218" s="221">
        <v>210</v>
      </c>
      <c r="B218" s="109">
        <v>45428</v>
      </c>
      <c r="C218" s="9" t="s">
        <v>55</v>
      </c>
      <c r="D218" s="16"/>
      <c r="E218" s="192">
        <v>2176.5300000000002</v>
      </c>
      <c r="F218" s="471">
        <f t="shared" si="3"/>
        <v>20039.079999999973</v>
      </c>
      <c r="G218" s="480" t="s">
        <v>57</v>
      </c>
      <c r="H218" s="479"/>
    </row>
    <row r="219" spans="1:8" ht="12.95" customHeight="1" x14ac:dyDescent="0.25">
      <c r="A219" s="221">
        <v>211</v>
      </c>
      <c r="B219" s="109">
        <v>45428</v>
      </c>
      <c r="C219" s="14" t="s">
        <v>161</v>
      </c>
      <c r="D219" s="16"/>
      <c r="E219" s="192">
        <v>50</v>
      </c>
      <c r="F219" s="471">
        <f t="shared" si="3"/>
        <v>19989.079999999973</v>
      </c>
      <c r="G219" s="480" t="s">
        <v>45</v>
      </c>
      <c r="H219" s="479"/>
    </row>
    <row r="220" spans="1:8" ht="12.95" customHeight="1" x14ac:dyDescent="0.25">
      <c r="A220" s="221">
        <v>212</v>
      </c>
      <c r="B220" s="109">
        <v>45428</v>
      </c>
      <c r="C220" s="9" t="s">
        <v>46</v>
      </c>
      <c r="D220" s="16"/>
      <c r="E220" s="192">
        <v>7.0000000000000007E-2</v>
      </c>
      <c r="F220" s="471">
        <f t="shared" si="3"/>
        <v>19989.009999999973</v>
      </c>
      <c r="G220" s="480" t="s">
        <v>47</v>
      </c>
      <c r="H220" s="479"/>
    </row>
    <row r="221" spans="1:8" ht="12.95" customHeight="1" x14ac:dyDescent="0.25">
      <c r="A221" s="221">
        <v>213</v>
      </c>
      <c r="B221" s="109">
        <v>45429</v>
      </c>
      <c r="C221" s="487" t="s">
        <v>501</v>
      </c>
      <c r="D221" s="16"/>
      <c r="E221" s="192">
        <v>370.84</v>
      </c>
      <c r="F221" s="471">
        <f t="shared" si="3"/>
        <v>19618.169999999973</v>
      </c>
      <c r="G221" s="480" t="s">
        <v>79</v>
      </c>
      <c r="H221" s="479">
        <v>21</v>
      </c>
    </row>
    <row r="222" spans="1:8" ht="12.95" customHeight="1" x14ac:dyDescent="0.25">
      <c r="A222" s="221">
        <v>214</v>
      </c>
      <c r="B222" s="109">
        <v>45429</v>
      </c>
      <c r="C222" s="9" t="s">
        <v>46</v>
      </c>
      <c r="D222" s="16"/>
      <c r="E222" s="192">
        <v>2.57</v>
      </c>
      <c r="F222" s="471">
        <f t="shared" si="3"/>
        <v>19615.599999999973</v>
      </c>
      <c r="G222" s="480" t="s">
        <v>47</v>
      </c>
      <c r="H222" s="479"/>
    </row>
    <row r="223" spans="1:8" ht="12.95" customHeight="1" x14ac:dyDescent="0.25">
      <c r="A223" s="221">
        <v>215</v>
      </c>
      <c r="B223" s="109">
        <v>45434</v>
      </c>
      <c r="C223" s="482" t="s">
        <v>121</v>
      </c>
      <c r="D223" s="16"/>
      <c r="E223" s="192">
        <v>250.86</v>
      </c>
      <c r="F223" s="471">
        <f t="shared" si="3"/>
        <v>19364.739999999972</v>
      </c>
      <c r="G223" s="480" t="s">
        <v>80</v>
      </c>
      <c r="H223" s="479">
        <v>22</v>
      </c>
    </row>
    <row r="224" spans="1:8" ht="12.95" customHeight="1" x14ac:dyDescent="0.25">
      <c r="A224" s="221">
        <v>216</v>
      </c>
      <c r="B224" s="109">
        <v>45439</v>
      </c>
      <c r="C224" s="9" t="s">
        <v>122</v>
      </c>
      <c r="D224" s="16"/>
      <c r="E224" s="192">
        <v>2</v>
      </c>
      <c r="F224" s="471">
        <f t="shared" si="3"/>
        <v>19362.739999999972</v>
      </c>
      <c r="G224" s="480" t="s">
        <v>42</v>
      </c>
      <c r="H224" s="479"/>
    </row>
    <row r="225" spans="1:8" ht="12.95" customHeight="1" x14ac:dyDescent="0.25">
      <c r="A225" s="221">
        <v>217</v>
      </c>
      <c r="B225" s="109">
        <v>45440</v>
      </c>
      <c r="C225" s="9" t="s">
        <v>46</v>
      </c>
      <c r="D225" s="16"/>
      <c r="E225" s="192">
        <v>7.0000000000000007E-2</v>
      </c>
      <c r="F225" s="471">
        <f t="shared" si="3"/>
        <v>19362.669999999973</v>
      </c>
      <c r="G225" s="480" t="s">
        <v>47</v>
      </c>
      <c r="H225" s="479"/>
    </row>
    <row r="226" spans="1:8" ht="12.95" customHeight="1" x14ac:dyDescent="0.25">
      <c r="A226" s="221">
        <v>218</v>
      </c>
      <c r="B226" s="109">
        <v>45440</v>
      </c>
      <c r="C226" s="14" t="s">
        <v>131</v>
      </c>
      <c r="D226" s="16"/>
      <c r="E226" s="192">
        <v>100</v>
      </c>
      <c r="F226" s="471">
        <f t="shared" si="3"/>
        <v>19262.669999999973</v>
      </c>
      <c r="G226" s="480" t="s">
        <v>154</v>
      </c>
      <c r="H226" s="479"/>
    </row>
    <row r="227" spans="1:8" ht="12.95" customHeight="1" x14ac:dyDescent="0.25">
      <c r="A227" s="221">
        <v>219</v>
      </c>
      <c r="B227" s="109">
        <v>45441</v>
      </c>
      <c r="C227" s="14" t="s">
        <v>78</v>
      </c>
      <c r="D227" s="16"/>
      <c r="E227" s="192">
        <v>6000</v>
      </c>
      <c r="F227" s="471">
        <f t="shared" si="3"/>
        <v>13262.669999999973</v>
      </c>
      <c r="G227" s="480" t="s">
        <v>183</v>
      </c>
      <c r="H227" s="479"/>
    </row>
    <row r="228" spans="1:8" ht="15" customHeight="1" x14ac:dyDescent="0.25">
      <c r="A228" s="221">
        <v>220</v>
      </c>
      <c r="B228" s="109">
        <v>45441</v>
      </c>
      <c r="C228" s="9" t="s">
        <v>46</v>
      </c>
      <c r="D228" s="16"/>
      <c r="E228" s="192">
        <v>7.0000000000000007E-2</v>
      </c>
      <c r="F228" s="471">
        <f t="shared" si="3"/>
        <v>13262.599999999973</v>
      </c>
      <c r="G228" s="480" t="s">
        <v>47</v>
      </c>
      <c r="H228" s="479"/>
    </row>
    <row r="229" spans="1:8" ht="19.5" customHeight="1" x14ac:dyDescent="0.25">
      <c r="A229" s="488"/>
      <c r="B229" s="10"/>
      <c r="C229" s="481" t="s">
        <v>93</v>
      </c>
      <c r="D229" s="16"/>
      <c r="E229" s="16">
        <v>0</v>
      </c>
      <c r="F229" s="471">
        <f t="shared" si="3"/>
        <v>13262.599999999973</v>
      </c>
      <c r="G229" s="480"/>
      <c r="H229" s="479"/>
    </row>
    <row r="230" spans="1:8" ht="12.95" customHeight="1" x14ac:dyDescent="0.25">
      <c r="A230" s="221">
        <v>221</v>
      </c>
      <c r="B230" s="109">
        <v>45446</v>
      </c>
      <c r="C230" s="9" t="s">
        <v>94</v>
      </c>
      <c r="D230" s="192">
        <v>1000</v>
      </c>
      <c r="E230" s="16"/>
      <c r="F230" s="471">
        <f t="shared" si="3"/>
        <v>14262.599999999973</v>
      </c>
      <c r="G230" s="480" t="s">
        <v>95</v>
      </c>
      <c r="H230" s="479"/>
    </row>
    <row r="231" spans="1:8" ht="12.95" customHeight="1" x14ac:dyDescent="0.25">
      <c r="A231" s="221">
        <v>222</v>
      </c>
      <c r="B231" s="109">
        <v>45446</v>
      </c>
      <c r="C231" s="6" t="s">
        <v>132</v>
      </c>
      <c r="D231" s="192">
        <v>8.86</v>
      </c>
      <c r="E231" s="16"/>
      <c r="F231" s="471">
        <f t="shared" si="3"/>
        <v>14271.459999999974</v>
      </c>
      <c r="G231" s="476" t="s">
        <v>323</v>
      </c>
      <c r="H231" s="479"/>
    </row>
    <row r="232" spans="1:8" ht="12.95" customHeight="1" x14ac:dyDescent="0.25">
      <c r="A232" s="221">
        <v>223</v>
      </c>
      <c r="B232" s="109">
        <v>45446</v>
      </c>
      <c r="C232" s="9" t="s">
        <v>186</v>
      </c>
      <c r="D232" s="192">
        <v>2800</v>
      </c>
      <c r="E232" s="16"/>
      <c r="F232" s="471">
        <f t="shared" si="3"/>
        <v>17071.459999999974</v>
      </c>
      <c r="G232" s="476" t="s">
        <v>321</v>
      </c>
      <c r="H232" s="479"/>
    </row>
    <row r="233" spans="1:8" ht="12.95" customHeight="1" x14ac:dyDescent="0.25">
      <c r="A233" s="221">
        <v>224</v>
      </c>
      <c r="B233" s="109">
        <v>45447</v>
      </c>
      <c r="C233" s="9" t="s">
        <v>184</v>
      </c>
      <c r="D233" s="192">
        <v>2242.8000000000002</v>
      </c>
      <c r="E233" s="16"/>
      <c r="F233" s="471">
        <f t="shared" si="3"/>
        <v>19314.259999999973</v>
      </c>
      <c r="G233" s="476" t="s">
        <v>321</v>
      </c>
      <c r="H233" s="479"/>
    </row>
    <row r="234" spans="1:8" ht="12.95" customHeight="1" x14ac:dyDescent="0.25">
      <c r="A234" s="221">
        <v>225</v>
      </c>
      <c r="B234" s="109">
        <v>45449</v>
      </c>
      <c r="C234" s="9" t="s">
        <v>157</v>
      </c>
      <c r="D234" s="192">
        <v>60</v>
      </c>
      <c r="E234" s="16"/>
      <c r="F234" s="471">
        <f t="shared" si="3"/>
        <v>19374.259999999973</v>
      </c>
      <c r="G234" s="476" t="s">
        <v>322</v>
      </c>
      <c r="H234" s="479"/>
    </row>
    <row r="235" spans="1:8" ht="12.95" customHeight="1" x14ac:dyDescent="0.25">
      <c r="A235" s="221">
        <v>226</v>
      </c>
      <c r="B235" s="109">
        <v>45449</v>
      </c>
      <c r="C235" s="6" t="s">
        <v>132</v>
      </c>
      <c r="D235" s="192">
        <v>26.58</v>
      </c>
      <c r="E235" s="16"/>
      <c r="F235" s="471">
        <f t="shared" si="3"/>
        <v>19400.839999999975</v>
      </c>
      <c r="G235" s="476" t="s">
        <v>323</v>
      </c>
      <c r="H235" s="479"/>
    </row>
    <row r="236" spans="1:8" ht="12.95" customHeight="1" x14ac:dyDescent="0.25">
      <c r="A236" s="221">
        <v>227</v>
      </c>
      <c r="B236" s="109">
        <v>45450</v>
      </c>
      <c r="C236" s="6" t="s">
        <v>132</v>
      </c>
      <c r="D236" s="192">
        <v>115.18</v>
      </c>
      <c r="E236" s="16"/>
      <c r="F236" s="471">
        <f t="shared" si="3"/>
        <v>19516.019999999975</v>
      </c>
      <c r="G236" s="476" t="s">
        <v>323</v>
      </c>
      <c r="H236" s="479"/>
    </row>
    <row r="237" spans="1:8" ht="12.95" customHeight="1" x14ac:dyDescent="0.25">
      <c r="A237" s="221">
        <v>228</v>
      </c>
      <c r="B237" s="109">
        <v>45450</v>
      </c>
      <c r="C237" s="6" t="s">
        <v>132</v>
      </c>
      <c r="D237" s="192">
        <v>300</v>
      </c>
      <c r="E237" s="16"/>
      <c r="F237" s="471">
        <f t="shared" si="3"/>
        <v>19816.019999999975</v>
      </c>
      <c r="G237" s="476" t="s">
        <v>323</v>
      </c>
      <c r="H237" s="479"/>
    </row>
    <row r="238" spans="1:8" ht="12.95" customHeight="1" x14ac:dyDescent="0.25">
      <c r="A238" s="221">
        <v>229</v>
      </c>
      <c r="B238" s="109">
        <v>45456</v>
      </c>
      <c r="C238" s="9" t="s">
        <v>86</v>
      </c>
      <c r="D238" s="192">
        <v>35</v>
      </c>
      <c r="E238" s="16"/>
      <c r="F238" s="471">
        <f t="shared" si="3"/>
        <v>19851.019999999975</v>
      </c>
      <c r="G238" s="476" t="s">
        <v>6</v>
      </c>
      <c r="H238" s="479"/>
    </row>
    <row r="239" spans="1:8" ht="12.95" customHeight="1" x14ac:dyDescent="0.25">
      <c r="A239" s="221">
        <v>230</v>
      </c>
      <c r="B239" s="109">
        <v>45461</v>
      </c>
      <c r="C239" s="9" t="s">
        <v>86</v>
      </c>
      <c r="D239" s="192">
        <v>1800</v>
      </c>
      <c r="E239" s="16"/>
      <c r="F239" s="471">
        <f t="shared" si="3"/>
        <v>21651.019999999975</v>
      </c>
      <c r="G239" s="480" t="s">
        <v>6</v>
      </c>
      <c r="H239" s="479"/>
    </row>
    <row r="240" spans="1:8" ht="12.95" customHeight="1" x14ac:dyDescent="0.25">
      <c r="A240" s="221">
        <v>231</v>
      </c>
      <c r="B240" s="109">
        <v>45467</v>
      </c>
      <c r="C240" s="9" t="s">
        <v>204</v>
      </c>
      <c r="D240" s="192">
        <v>200</v>
      </c>
      <c r="E240" s="16"/>
      <c r="F240" s="471">
        <f t="shared" si="3"/>
        <v>21851.019999999975</v>
      </c>
      <c r="G240" s="476" t="s">
        <v>106</v>
      </c>
      <c r="H240" s="479"/>
    </row>
    <row r="241" spans="1:11" ht="12.95" customHeight="1" x14ac:dyDescent="0.25">
      <c r="A241" s="221">
        <v>232</v>
      </c>
      <c r="B241" s="109">
        <v>45470</v>
      </c>
      <c r="C241" s="9" t="s">
        <v>182</v>
      </c>
      <c r="D241" s="192">
        <v>105</v>
      </c>
      <c r="E241" s="16"/>
      <c r="F241" s="471">
        <f t="shared" si="3"/>
        <v>21956.019999999975</v>
      </c>
      <c r="G241" s="476" t="s">
        <v>322</v>
      </c>
      <c r="H241" s="479"/>
    </row>
    <row r="242" spans="1:11" ht="12.95" customHeight="1" x14ac:dyDescent="0.25">
      <c r="A242" s="221">
        <v>233</v>
      </c>
      <c r="B242" s="109">
        <v>45471</v>
      </c>
      <c r="C242" s="9" t="s">
        <v>86</v>
      </c>
      <c r="D242" s="192">
        <v>575</v>
      </c>
      <c r="E242" s="16"/>
      <c r="F242" s="471">
        <f t="shared" si="3"/>
        <v>22531.019999999975</v>
      </c>
      <c r="G242" s="476" t="s">
        <v>6</v>
      </c>
      <c r="H242" s="479"/>
    </row>
    <row r="243" spans="1:11" ht="12.95" customHeight="1" x14ac:dyDescent="0.25">
      <c r="A243" s="221">
        <v>234</v>
      </c>
      <c r="B243" s="109">
        <v>45446</v>
      </c>
      <c r="C243" s="9" t="s">
        <v>172</v>
      </c>
      <c r="D243" s="16"/>
      <c r="E243" s="192">
        <v>502</v>
      </c>
      <c r="F243" s="471">
        <f t="shared" si="3"/>
        <v>22029.019999999975</v>
      </c>
      <c r="G243" s="476" t="s">
        <v>58</v>
      </c>
      <c r="H243" s="479">
        <v>24</v>
      </c>
    </row>
    <row r="244" spans="1:11" ht="12.95" customHeight="1" x14ac:dyDescent="0.25">
      <c r="A244" s="221">
        <v>235</v>
      </c>
      <c r="B244" s="109">
        <v>45446</v>
      </c>
      <c r="C244" s="9" t="s">
        <v>46</v>
      </c>
      <c r="D244" s="16"/>
      <c r="E244" s="192">
        <v>7.0000000000000007E-2</v>
      </c>
      <c r="F244" s="471">
        <f t="shared" si="3"/>
        <v>22028.949999999975</v>
      </c>
      <c r="G244" s="480" t="s">
        <v>47</v>
      </c>
      <c r="H244" s="479"/>
    </row>
    <row r="245" spans="1:11" ht="12.95" customHeight="1" x14ac:dyDescent="0.25">
      <c r="A245" s="221">
        <v>236</v>
      </c>
      <c r="B245" s="109">
        <v>45448</v>
      </c>
      <c r="C245" s="9" t="s">
        <v>116</v>
      </c>
      <c r="D245" s="16"/>
      <c r="E245" s="192">
        <v>1979.17</v>
      </c>
      <c r="F245" s="471">
        <f t="shared" si="3"/>
        <v>20049.779999999977</v>
      </c>
      <c r="G245" s="480" t="s">
        <v>52</v>
      </c>
      <c r="H245" s="479"/>
    </row>
    <row r="246" spans="1:11" ht="12.95" customHeight="1" x14ac:dyDescent="0.25">
      <c r="A246" s="221">
        <v>237</v>
      </c>
      <c r="B246" s="109">
        <v>45448</v>
      </c>
      <c r="C246" s="9" t="s">
        <v>117</v>
      </c>
      <c r="D246" s="16"/>
      <c r="E246" s="192">
        <v>998.25</v>
      </c>
      <c r="F246" s="471">
        <f t="shared" si="3"/>
        <v>19051.529999999977</v>
      </c>
      <c r="G246" s="480" t="s">
        <v>53</v>
      </c>
      <c r="H246" s="479"/>
    </row>
    <row r="247" spans="1:11" ht="12.95" customHeight="1" x14ac:dyDescent="0.25">
      <c r="A247" s="221">
        <v>238</v>
      </c>
      <c r="B247" s="109">
        <v>45448</v>
      </c>
      <c r="C247" s="9" t="s">
        <v>46</v>
      </c>
      <c r="D247" s="16"/>
      <c r="E247" s="192">
        <v>0.14000000000000001</v>
      </c>
      <c r="F247" s="471">
        <f t="shared" si="3"/>
        <v>19051.389999999978</v>
      </c>
      <c r="G247" s="480" t="s">
        <v>47</v>
      </c>
      <c r="H247" s="479"/>
    </row>
    <row r="248" spans="1:11" ht="12.95" customHeight="1" x14ac:dyDescent="0.25">
      <c r="A248" s="221">
        <v>239</v>
      </c>
      <c r="B248" s="109">
        <v>45450</v>
      </c>
      <c r="C248" s="14" t="s">
        <v>78</v>
      </c>
      <c r="D248" s="16"/>
      <c r="E248" s="192">
        <v>4000</v>
      </c>
      <c r="F248" s="471">
        <f t="shared" si="3"/>
        <v>15051.389999999978</v>
      </c>
      <c r="G248" s="480" t="s">
        <v>183</v>
      </c>
      <c r="H248" s="479"/>
    </row>
    <row r="249" spans="1:11" ht="12.95" customHeight="1" x14ac:dyDescent="0.25">
      <c r="A249" s="221">
        <v>240</v>
      </c>
      <c r="B249" s="109">
        <v>45450</v>
      </c>
      <c r="C249" s="9" t="s">
        <v>46</v>
      </c>
      <c r="D249" s="16"/>
      <c r="E249" s="192">
        <v>7.0000000000000007E-2</v>
      </c>
      <c r="F249" s="471">
        <f t="shared" si="3"/>
        <v>15051.319999999978</v>
      </c>
      <c r="G249" s="480" t="s">
        <v>47</v>
      </c>
      <c r="H249" s="479"/>
    </row>
    <row r="250" spans="1:11" ht="12.95" customHeight="1" x14ac:dyDescent="0.25">
      <c r="A250" s="221">
        <v>241</v>
      </c>
      <c r="B250" s="109">
        <v>45455</v>
      </c>
      <c r="C250" s="14" t="s">
        <v>162</v>
      </c>
      <c r="D250" s="16"/>
      <c r="E250" s="192">
        <v>2000</v>
      </c>
      <c r="F250" s="471">
        <f t="shared" si="3"/>
        <v>13051.319999999978</v>
      </c>
      <c r="G250" s="480" t="s">
        <v>82</v>
      </c>
      <c r="H250" s="479"/>
    </row>
    <row r="251" spans="1:11" ht="12.95" customHeight="1" x14ac:dyDescent="0.25">
      <c r="A251" s="221">
        <v>242</v>
      </c>
      <c r="B251" s="109">
        <v>45455</v>
      </c>
      <c r="C251" s="9" t="s">
        <v>46</v>
      </c>
      <c r="D251" s="16"/>
      <c r="E251" s="192">
        <v>7.0000000000000007E-2</v>
      </c>
      <c r="F251" s="471">
        <f t="shared" si="3"/>
        <v>13051.249999999978</v>
      </c>
      <c r="G251" s="480" t="s">
        <v>47</v>
      </c>
      <c r="H251" s="479"/>
    </row>
    <row r="252" spans="1:11" ht="12.95" customHeight="1" x14ac:dyDescent="0.25">
      <c r="A252" s="221">
        <v>243</v>
      </c>
      <c r="B252" s="109">
        <v>45456</v>
      </c>
      <c r="C252" s="482" t="s">
        <v>163</v>
      </c>
      <c r="D252" s="16"/>
      <c r="E252" s="192">
        <v>290.81</v>
      </c>
      <c r="F252" s="471">
        <f t="shared" si="3"/>
        <v>12760.439999999979</v>
      </c>
      <c r="G252" s="480" t="s">
        <v>80</v>
      </c>
      <c r="H252" s="479">
        <v>25</v>
      </c>
    </row>
    <row r="253" spans="1:11" ht="12.95" customHeight="1" x14ac:dyDescent="0.25">
      <c r="A253" s="221">
        <v>244</v>
      </c>
      <c r="B253" s="109">
        <v>45460</v>
      </c>
      <c r="C253" s="9" t="s">
        <v>55</v>
      </c>
      <c r="D253" s="16"/>
      <c r="E253" s="192">
        <v>2189.63</v>
      </c>
      <c r="F253" s="471">
        <f t="shared" si="3"/>
        <v>10570.809999999979</v>
      </c>
      <c r="G253" s="480" t="s">
        <v>57</v>
      </c>
      <c r="H253" s="479"/>
    </row>
    <row r="254" spans="1:11" ht="12.95" customHeight="1" x14ac:dyDescent="0.25">
      <c r="A254" s="221">
        <v>245</v>
      </c>
      <c r="B254" s="109">
        <v>45462</v>
      </c>
      <c r="C254" s="9" t="s">
        <v>166</v>
      </c>
      <c r="D254" s="16"/>
      <c r="E254" s="192">
        <v>1751.79</v>
      </c>
      <c r="F254" s="471">
        <f t="shared" si="3"/>
        <v>8819.0199999999786</v>
      </c>
      <c r="G254" s="480" t="s">
        <v>52</v>
      </c>
      <c r="H254" s="479"/>
    </row>
    <row r="255" spans="1:11" ht="12.95" customHeight="1" x14ac:dyDescent="0.25">
      <c r="A255" s="221">
        <v>246</v>
      </c>
      <c r="B255" s="109">
        <v>45462</v>
      </c>
      <c r="C255" s="9" t="s">
        <v>46</v>
      </c>
      <c r="D255" s="16"/>
      <c r="E255" s="192">
        <v>7.0000000000000007E-2</v>
      </c>
      <c r="F255" s="471">
        <f t="shared" si="3"/>
        <v>8818.9499999999789</v>
      </c>
      <c r="G255" s="480" t="s">
        <v>47</v>
      </c>
      <c r="H255" s="479"/>
    </row>
    <row r="256" spans="1:11" ht="12.95" customHeight="1" x14ac:dyDescent="0.25">
      <c r="A256" s="221">
        <v>247</v>
      </c>
      <c r="B256" s="109">
        <v>45463</v>
      </c>
      <c r="C256" s="14" t="s">
        <v>426</v>
      </c>
      <c r="D256" s="16"/>
      <c r="E256" s="192">
        <v>600</v>
      </c>
      <c r="F256" s="471">
        <f t="shared" si="3"/>
        <v>8218.9499999999789</v>
      </c>
      <c r="G256" s="480" t="s">
        <v>79</v>
      </c>
      <c r="H256" s="479">
        <v>26</v>
      </c>
      <c r="I256" s="15"/>
      <c r="J256" s="15"/>
      <c r="K256" s="15"/>
    </row>
    <row r="257" spans="1:8" ht="12.95" customHeight="1" x14ac:dyDescent="0.25">
      <c r="A257" s="221">
        <v>248</v>
      </c>
      <c r="B257" s="109">
        <v>45463</v>
      </c>
      <c r="C257" s="9" t="s">
        <v>46</v>
      </c>
      <c r="D257" s="16"/>
      <c r="E257" s="192">
        <v>7.0000000000000007E-2</v>
      </c>
      <c r="F257" s="471">
        <f t="shared" si="3"/>
        <v>8218.8799999999792</v>
      </c>
      <c r="G257" s="480" t="s">
        <v>47</v>
      </c>
      <c r="H257" s="479"/>
    </row>
    <row r="258" spans="1:8" ht="12.95" customHeight="1" x14ac:dyDescent="0.25">
      <c r="A258" s="221">
        <v>249</v>
      </c>
      <c r="B258" s="109">
        <v>45470</v>
      </c>
      <c r="C258" s="9" t="s">
        <v>61</v>
      </c>
      <c r="D258" s="16"/>
      <c r="E258" s="192">
        <v>2</v>
      </c>
      <c r="F258" s="471">
        <f t="shared" si="3"/>
        <v>8216.8799999999792</v>
      </c>
      <c r="G258" s="480" t="s">
        <v>42</v>
      </c>
      <c r="H258" s="479"/>
    </row>
    <row r="259" spans="1:8" ht="12.95" customHeight="1" x14ac:dyDescent="0.25">
      <c r="A259" s="221">
        <v>250</v>
      </c>
      <c r="B259" s="109">
        <v>45471</v>
      </c>
      <c r="C259" s="9" t="s">
        <v>123</v>
      </c>
      <c r="D259" s="16"/>
      <c r="E259" s="192">
        <v>654</v>
      </c>
      <c r="F259" s="471">
        <f t="shared" si="3"/>
        <v>7562.8799999999792</v>
      </c>
      <c r="G259" s="480" t="s">
        <v>59</v>
      </c>
      <c r="H259" s="479"/>
    </row>
    <row r="260" spans="1:8" ht="12.95" customHeight="1" x14ac:dyDescent="0.25">
      <c r="A260" s="221">
        <v>251</v>
      </c>
      <c r="B260" s="109">
        <v>45471</v>
      </c>
      <c r="C260" s="9" t="s">
        <v>46</v>
      </c>
      <c r="D260" s="16"/>
      <c r="E260" s="192">
        <v>7.0000000000000007E-2</v>
      </c>
      <c r="F260" s="471">
        <f t="shared" si="3"/>
        <v>7562.8099999999795</v>
      </c>
      <c r="G260" s="480" t="s">
        <v>47</v>
      </c>
      <c r="H260" s="479"/>
    </row>
    <row r="261" spans="1:8" ht="15.75" customHeight="1" x14ac:dyDescent="0.25">
      <c r="A261" s="221">
        <v>252</v>
      </c>
      <c r="B261" s="109">
        <v>45471</v>
      </c>
      <c r="C261" s="9" t="s">
        <v>159</v>
      </c>
      <c r="D261" s="16"/>
      <c r="E261" s="192">
        <v>682.24</v>
      </c>
      <c r="F261" s="471">
        <f t="shared" ref="F261:F324" si="4">IF(OR(ISNUMBER(D261),ISNUMBER(E261)),SUM(F260+D261-E261)," ")</f>
        <v>6880.5699999999797</v>
      </c>
      <c r="G261" s="480" t="s">
        <v>45</v>
      </c>
      <c r="H261" s="479">
        <v>27</v>
      </c>
    </row>
    <row r="262" spans="1:8" ht="12.95" customHeight="1" x14ac:dyDescent="0.25">
      <c r="A262" s="221">
        <v>253</v>
      </c>
      <c r="B262" s="20">
        <v>45471</v>
      </c>
      <c r="C262" s="9" t="s">
        <v>46</v>
      </c>
      <c r="D262" s="16"/>
      <c r="E262" s="192">
        <v>7.0000000000000007E-2</v>
      </c>
      <c r="F262" s="471">
        <f t="shared" si="4"/>
        <v>6880.49999999998</v>
      </c>
      <c r="G262" s="489" t="s">
        <v>47</v>
      </c>
      <c r="H262" s="479"/>
    </row>
    <row r="263" spans="1:8" ht="20.25" customHeight="1" x14ac:dyDescent="0.25">
      <c r="A263" s="221"/>
      <c r="B263" s="10"/>
      <c r="C263" s="481" t="s">
        <v>96</v>
      </c>
      <c r="D263" s="16"/>
      <c r="E263" s="16">
        <v>0</v>
      </c>
      <c r="F263" s="471">
        <f t="shared" si="4"/>
        <v>6880.49999999998</v>
      </c>
      <c r="G263" s="480"/>
      <c r="H263" s="479"/>
    </row>
    <row r="264" spans="1:8" ht="12.95" customHeight="1" x14ac:dyDescent="0.25">
      <c r="A264" s="221">
        <v>254</v>
      </c>
      <c r="B264" s="109">
        <v>45478</v>
      </c>
      <c r="C264" s="6" t="s">
        <v>132</v>
      </c>
      <c r="D264" s="192">
        <v>8.86</v>
      </c>
      <c r="E264" s="16"/>
      <c r="F264" s="471">
        <f t="shared" si="4"/>
        <v>6889.3599999999797</v>
      </c>
      <c r="G264" s="480" t="s">
        <v>323</v>
      </c>
      <c r="H264" s="479"/>
    </row>
    <row r="265" spans="1:8" ht="12.95" customHeight="1" x14ac:dyDescent="0.25">
      <c r="A265" s="221">
        <v>255</v>
      </c>
      <c r="B265" s="109">
        <v>45482</v>
      </c>
      <c r="C265" s="6" t="s">
        <v>147</v>
      </c>
      <c r="D265" s="192">
        <v>5805</v>
      </c>
      <c r="E265" s="16"/>
      <c r="F265" s="471">
        <f t="shared" si="4"/>
        <v>12694.359999999979</v>
      </c>
      <c r="G265" s="480" t="s">
        <v>4</v>
      </c>
      <c r="H265" s="479"/>
    </row>
    <row r="266" spans="1:8" ht="12.95" customHeight="1" x14ac:dyDescent="0.25">
      <c r="A266" s="221">
        <v>256</v>
      </c>
      <c r="B266" s="109">
        <v>45484</v>
      </c>
      <c r="C266" s="9" t="s">
        <v>86</v>
      </c>
      <c r="D266" s="192">
        <v>300</v>
      </c>
      <c r="E266" s="16"/>
      <c r="F266" s="471">
        <f t="shared" si="4"/>
        <v>12994.359999999979</v>
      </c>
      <c r="G266" s="476" t="s">
        <v>6</v>
      </c>
      <c r="H266" s="479"/>
    </row>
    <row r="267" spans="1:8" ht="12.95" customHeight="1" x14ac:dyDescent="0.25">
      <c r="A267" s="221">
        <v>257</v>
      </c>
      <c r="B267" s="109">
        <v>45484</v>
      </c>
      <c r="C267" s="9" t="s">
        <v>86</v>
      </c>
      <c r="D267" s="192">
        <v>400</v>
      </c>
      <c r="E267" s="16"/>
      <c r="F267" s="471">
        <f t="shared" si="4"/>
        <v>13394.359999999979</v>
      </c>
      <c r="G267" s="476" t="s">
        <v>6</v>
      </c>
      <c r="H267" s="479"/>
    </row>
    <row r="268" spans="1:8" ht="12.95" customHeight="1" x14ac:dyDescent="0.25">
      <c r="A268" s="221">
        <v>258</v>
      </c>
      <c r="B268" s="109">
        <v>45484</v>
      </c>
      <c r="C268" s="9" t="s">
        <v>97</v>
      </c>
      <c r="D268" s="192">
        <v>3000</v>
      </c>
      <c r="E268" s="16"/>
      <c r="F268" s="471">
        <f t="shared" si="4"/>
        <v>16394.359999999979</v>
      </c>
      <c r="G268" s="476" t="s">
        <v>326</v>
      </c>
      <c r="H268" s="479"/>
    </row>
    <row r="269" spans="1:8" ht="12.95" customHeight="1" x14ac:dyDescent="0.25">
      <c r="A269" s="221">
        <v>259</v>
      </c>
      <c r="B269" s="109">
        <v>45485</v>
      </c>
      <c r="C269" s="9" t="s">
        <v>202</v>
      </c>
      <c r="D269" s="192">
        <v>1500</v>
      </c>
      <c r="E269" s="16"/>
      <c r="F269" s="471">
        <f t="shared" si="4"/>
        <v>17894.359999999979</v>
      </c>
      <c r="G269" s="476" t="s">
        <v>153</v>
      </c>
      <c r="H269" s="479"/>
    </row>
    <row r="270" spans="1:8" ht="12.95" customHeight="1" x14ac:dyDescent="0.25">
      <c r="A270" s="221">
        <v>260</v>
      </c>
      <c r="B270" s="109">
        <v>45492</v>
      </c>
      <c r="C270" s="9" t="s">
        <v>86</v>
      </c>
      <c r="D270" s="192">
        <v>540</v>
      </c>
      <c r="E270" s="16"/>
      <c r="F270" s="471">
        <f t="shared" si="4"/>
        <v>18434.359999999979</v>
      </c>
      <c r="G270" s="476" t="s">
        <v>6</v>
      </c>
      <c r="H270" s="479"/>
    </row>
    <row r="271" spans="1:8" ht="12.95" customHeight="1" x14ac:dyDescent="0.25">
      <c r="A271" s="221">
        <v>261</v>
      </c>
      <c r="B271" s="109">
        <v>45502</v>
      </c>
      <c r="C271" s="9" t="s">
        <v>86</v>
      </c>
      <c r="D271" s="192">
        <v>35</v>
      </c>
      <c r="E271" s="16"/>
      <c r="F271" s="471">
        <f t="shared" si="4"/>
        <v>18469.359999999979</v>
      </c>
      <c r="G271" s="476" t="s">
        <v>6</v>
      </c>
      <c r="H271" s="479"/>
    </row>
    <row r="272" spans="1:8" ht="12.95" customHeight="1" x14ac:dyDescent="0.25">
      <c r="A272" s="221">
        <v>262</v>
      </c>
      <c r="B272" s="109">
        <v>45475</v>
      </c>
      <c r="C272" s="9" t="s">
        <v>212</v>
      </c>
      <c r="D272" s="16"/>
      <c r="E272" s="192">
        <v>1620.11</v>
      </c>
      <c r="F272" s="471">
        <f t="shared" si="4"/>
        <v>16849.249999999978</v>
      </c>
      <c r="G272" s="480" t="s">
        <v>92</v>
      </c>
      <c r="H272" s="479">
        <v>28</v>
      </c>
    </row>
    <row r="273" spans="1:8" ht="12.95" customHeight="1" x14ac:dyDescent="0.25">
      <c r="A273" s="221">
        <v>263</v>
      </c>
      <c r="B273" s="109">
        <v>45475</v>
      </c>
      <c r="C273" s="9" t="s">
        <v>46</v>
      </c>
      <c r="D273" s="16"/>
      <c r="E273" s="192">
        <v>7.0000000000000007E-2</v>
      </c>
      <c r="F273" s="471">
        <f t="shared" si="4"/>
        <v>16849.179999999978</v>
      </c>
      <c r="G273" s="480" t="s">
        <v>47</v>
      </c>
      <c r="H273" s="479"/>
    </row>
    <row r="274" spans="1:8" ht="12.95" customHeight="1" x14ac:dyDescent="0.25">
      <c r="A274" s="221">
        <v>264</v>
      </c>
      <c r="B274" s="109">
        <v>45477</v>
      </c>
      <c r="C274" s="9" t="s">
        <v>98</v>
      </c>
      <c r="D274" s="16"/>
      <c r="E274" s="192">
        <v>25</v>
      </c>
      <c r="F274" s="471">
        <f t="shared" si="4"/>
        <v>16824.179999999978</v>
      </c>
      <c r="G274" s="480" t="s">
        <v>47</v>
      </c>
      <c r="H274" s="479"/>
    </row>
    <row r="275" spans="1:8" ht="12.95" customHeight="1" x14ac:dyDescent="0.25">
      <c r="A275" s="221">
        <v>265</v>
      </c>
      <c r="B275" s="109">
        <v>45477</v>
      </c>
      <c r="C275" s="9" t="s">
        <v>173</v>
      </c>
      <c r="D275" s="16"/>
      <c r="E275" s="192">
        <v>532</v>
      </c>
      <c r="F275" s="471">
        <f t="shared" si="4"/>
        <v>16292.179999999978</v>
      </c>
      <c r="G275" s="480" t="s">
        <v>58</v>
      </c>
      <c r="H275" s="479">
        <v>29</v>
      </c>
    </row>
    <row r="276" spans="1:8" ht="12.95" customHeight="1" x14ac:dyDescent="0.25">
      <c r="A276" s="221">
        <v>266</v>
      </c>
      <c r="B276" s="109">
        <v>45477</v>
      </c>
      <c r="C276" s="9" t="s">
        <v>46</v>
      </c>
      <c r="D276" s="16"/>
      <c r="E276" s="192">
        <v>7.0000000000000007E-2</v>
      </c>
      <c r="F276" s="471">
        <f t="shared" si="4"/>
        <v>16292.109999999979</v>
      </c>
      <c r="G276" s="480" t="s">
        <v>47</v>
      </c>
      <c r="H276" s="479"/>
    </row>
    <row r="277" spans="1:8" ht="12.95" customHeight="1" x14ac:dyDescent="0.25">
      <c r="A277" s="221">
        <v>267</v>
      </c>
      <c r="B277" s="109">
        <v>45481</v>
      </c>
      <c r="C277" s="9" t="s">
        <v>99</v>
      </c>
      <c r="D277" s="16"/>
      <c r="E277" s="192">
        <v>32.590000000000003</v>
      </c>
      <c r="F277" s="471">
        <f t="shared" si="4"/>
        <v>16259.519999999979</v>
      </c>
      <c r="G277" s="476" t="s">
        <v>47</v>
      </c>
      <c r="H277" s="479"/>
    </row>
    <row r="278" spans="1:8" ht="12.95" customHeight="1" x14ac:dyDescent="0.25">
      <c r="A278" s="221">
        <v>268</v>
      </c>
      <c r="B278" s="109">
        <v>45482</v>
      </c>
      <c r="C278" s="9" t="s">
        <v>166</v>
      </c>
      <c r="D278" s="16"/>
      <c r="E278" s="192">
        <v>1500</v>
      </c>
      <c r="F278" s="471">
        <f t="shared" si="4"/>
        <v>14759.519999999979</v>
      </c>
      <c r="G278" s="476" t="s">
        <v>52</v>
      </c>
      <c r="H278" s="479"/>
    </row>
    <row r="279" spans="1:8" ht="12.95" customHeight="1" x14ac:dyDescent="0.25">
      <c r="A279" s="221">
        <v>269</v>
      </c>
      <c r="B279" s="109">
        <v>45482</v>
      </c>
      <c r="C279" s="9" t="s">
        <v>118</v>
      </c>
      <c r="D279" s="16"/>
      <c r="E279" s="192">
        <v>923.31</v>
      </c>
      <c r="F279" s="471">
        <f t="shared" si="4"/>
        <v>13836.209999999979</v>
      </c>
      <c r="G279" s="476" t="s">
        <v>53</v>
      </c>
      <c r="H279" s="479"/>
    </row>
    <row r="280" spans="1:8" ht="12.95" customHeight="1" x14ac:dyDescent="0.25">
      <c r="A280" s="221">
        <v>270</v>
      </c>
      <c r="B280" s="109">
        <v>45482</v>
      </c>
      <c r="C280" s="9" t="s">
        <v>46</v>
      </c>
      <c r="D280" s="16"/>
      <c r="E280" s="192">
        <v>0.14000000000000001</v>
      </c>
      <c r="F280" s="471">
        <f t="shared" si="4"/>
        <v>13836.06999999998</v>
      </c>
      <c r="G280" s="476" t="s">
        <v>47</v>
      </c>
      <c r="H280" s="479"/>
    </row>
    <row r="281" spans="1:8" ht="12.95" customHeight="1" x14ac:dyDescent="0.25">
      <c r="A281" s="221">
        <v>271</v>
      </c>
      <c r="B281" s="109">
        <v>45482</v>
      </c>
      <c r="C281" s="487" t="s">
        <v>502</v>
      </c>
      <c r="D281" s="16"/>
      <c r="E281" s="192">
        <v>274.5</v>
      </c>
      <c r="F281" s="471">
        <f t="shared" si="4"/>
        <v>13561.56999999998</v>
      </c>
      <c r="G281" s="480" t="s">
        <v>42</v>
      </c>
      <c r="H281" s="479">
        <v>30</v>
      </c>
    </row>
    <row r="282" spans="1:8" ht="12.95" customHeight="1" x14ac:dyDescent="0.25">
      <c r="A282" s="221">
        <v>272</v>
      </c>
      <c r="B282" s="109">
        <v>45482</v>
      </c>
      <c r="C282" s="9" t="s">
        <v>46</v>
      </c>
      <c r="D282" s="16"/>
      <c r="E282" s="192">
        <v>7.0000000000000007E-2</v>
      </c>
      <c r="F282" s="471">
        <f t="shared" si="4"/>
        <v>13561.49999999998</v>
      </c>
      <c r="G282" s="480" t="s">
        <v>47</v>
      </c>
      <c r="H282" s="479"/>
    </row>
    <row r="283" spans="1:8" ht="12.95" customHeight="1" x14ac:dyDescent="0.25">
      <c r="A283" s="221">
        <v>273</v>
      </c>
      <c r="B283" s="109">
        <v>45484</v>
      </c>
      <c r="C283" s="9" t="s">
        <v>46</v>
      </c>
      <c r="D283" s="16"/>
      <c r="E283" s="192">
        <v>2.57</v>
      </c>
      <c r="F283" s="471">
        <f t="shared" si="4"/>
        <v>13558.92999999998</v>
      </c>
      <c r="G283" s="480" t="s">
        <v>47</v>
      </c>
      <c r="H283" s="479"/>
    </row>
    <row r="284" spans="1:8" ht="12.95" customHeight="1" x14ac:dyDescent="0.25">
      <c r="A284" s="221">
        <v>274</v>
      </c>
      <c r="B284" s="109">
        <v>45484</v>
      </c>
      <c r="C284" s="14" t="s">
        <v>78</v>
      </c>
      <c r="D284" s="16"/>
      <c r="E284" s="192">
        <v>60</v>
      </c>
      <c r="F284" s="471">
        <f t="shared" si="4"/>
        <v>13498.92999999998</v>
      </c>
      <c r="G284" s="480" t="s">
        <v>183</v>
      </c>
      <c r="H284" s="479"/>
    </row>
    <row r="285" spans="1:8" ht="12.95" customHeight="1" x14ac:dyDescent="0.25">
      <c r="A285" s="221">
        <v>275</v>
      </c>
      <c r="B285" s="109">
        <v>45484</v>
      </c>
      <c r="C285" s="9" t="s">
        <v>46</v>
      </c>
      <c r="D285" s="16"/>
      <c r="E285" s="192">
        <v>7.0000000000000007E-2</v>
      </c>
      <c r="F285" s="471">
        <f t="shared" si="4"/>
        <v>13498.859999999981</v>
      </c>
      <c r="G285" s="480" t="s">
        <v>47</v>
      </c>
      <c r="H285" s="479"/>
    </row>
    <row r="286" spans="1:8" ht="12.95" customHeight="1" x14ac:dyDescent="0.25">
      <c r="A286" s="221">
        <v>276</v>
      </c>
      <c r="B286" s="109">
        <v>45484</v>
      </c>
      <c r="C286" s="14" t="s">
        <v>100</v>
      </c>
      <c r="D286" s="16"/>
      <c r="E286" s="192">
        <v>817.73</v>
      </c>
      <c r="F286" s="471">
        <f t="shared" si="4"/>
        <v>12681.129999999981</v>
      </c>
      <c r="G286" s="480" t="s">
        <v>73</v>
      </c>
      <c r="H286" s="479">
        <v>31</v>
      </c>
    </row>
    <row r="287" spans="1:8" ht="12.95" customHeight="1" x14ac:dyDescent="0.25">
      <c r="A287" s="221">
        <v>277</v>
      </c>
      <c r="B287" s="109">
        <v>45485</v>
      </c>
      <c r="C287" s="482" t="s">
        <v>124</v>
      </c>
      <c r="D287" s="16"/>
      <c r="E287" s="192">
        <v>300.75</v>
      </c>
      <c r="F287" s="471">
        <f t="shared" si="4"/>
        <v>12380.379999999981</v>
      </c>
      <c r="G287" s="480" t="s">
        <v>80</v>
      </c>
      <c r="H287" s="479">
        <v>32</v>
      </c>
    </row>
    <row r="288" spans="1:8" ht="12.95" customHeight="1" x14ac:dyDescent="0.25">
      <c r="A288" s="221">
        <v>278</v>
      </c>
      <c r="B288" s="109">
        <v>45489</v>
      </c>
      <c r="C288" s="9" t="s">
        <v>55</v>
      </c>
      <c r="D288" s="16"/>
      <c r="E288" s="192">
        <v>6837.9</v>
      </c>
      <c r="F288" s="471">
        <f t="shared" si="4"/>
        <v>5542.4799999999814</v>
      </c>
      <c r="G288" s="480" t="s">
        <v>57</v>
      </c>
      <c r="H288" s="479"/>
    </row>
    <row r="289" spans="1:8" ht="12.95" customHeight="1" x14ac:dyDescent="0.25">
      <c r="A289" s="221">
        <v>279</v>
      </c>
      <c r="B289" s="109">
        <v>45489</v>
      </c>
      <c r="C289" s="9" t="s">
        <v>101</v>
      </c>
      <c r="D289" s="16"/>
      <c r="E289" s="192">
        <v>170</v>
      </c>
      <c r="F289" s="471">
        <f t="shared" si="4"/>
        <v>5372.4799999999814</v>
      </c>
      <c r="G289" s="480" t="s">
        <v>73</v>
      </c>
      <c r="H289" s="479"/>
    </row>
    <row r="290" spans="1:8" ht="12.95" customHeight="1" x14ac:dyDescent="0.25">
      <c r="A290" s="221">
        <v>280</v>
      </c>
      <c r="B290" s="109">
        <v>45489</v>
      </c>
      <c r="C290" s="9" t="s">
        <v>125</v>
      </c>
      <c r="D290" s="16"/>
      <c r="E290" s="192">
        <v>36.6</v>
      </c>
      <c r="F290" s="471">
        <f t="shared" si="4"/>
        <v>5335.879999999981</v>
      </c>
      <c r="G290" s="480" t="s">
        <v>154</v>
      </c>
      <c r="H290" s="479">
        <v>33</v>
      </c>
    </row>
    <row r="291" spans="1:8" ht="12.95" customHeight="1" x14ac:dyDescent="0.25">
      <c r="A291" s="221">
        <v>281</v>
      </c>
      <c r="B291" s="109">
        <v>45489</v>
      </c>
      <c r="C291" s="9" t="s">
        <v>46</v>
      </c>
      <c r="D291" s="16"/>
      <c r="E291" s="192">
        <v>7.0000000000000007E-2</v>
      </c>
      <c r="F291" s="471">
        <f t="shared" si="4"/>
        <v>5335.8099999999813</v>
      </c>
      <c r="G291" s="480" t="s">
        <v>47</v>
      </c>
      <c r="H291" s="479"/>
    </row>
    <row r="292" spans="1:8" ht="12.95" customHeight="1" x14ac:dyDescent="0.25">
      <c r="A292" s="221">
        <v>282</v>
      </c>
      <c r="B292" s="109">
        <v>45496</v>
      </c>
      <c r="C292" s="9" t="s">
        <v>168</v>
      </c>
      <c r="D292" s="16"/>
      <c r="E292" s="192">
        <v>807.99</v>
      </c>
      <c r="F292" s="471">
        <f t="shared" si="4"/>
        <v>4527.8199999999815</v>
      </c>
      <c r="G292" s="480" t="s">
        <v>57</v>
      </c>
      <c r="H292" s="479"/>
    </row>
    <row r="293" spans="1:8" ht="12.95" customHeight="1" x14ac:dyDescent="0.25">
      <c r="A293" s="221">
        <v>283</v>
      </c>
      <c r="B293" s="109">
        <v>45496</v>
      </c>
      <c r="C293" s="9" t="s">
        <v>46</v>
      </c>
      <c r="D293" s="16"/>
      <c r="E293" s="192">
        <v>7.0000000000000007E-2</v>
      </c>
      <c r="F293" s="471">
        <f t="shared" si="4"/>
        <v>4527.7499999999818</v>
      </c>
      <c r="G293" s="480" t="s">
        <v>47</v>
      </c>
      <c r="H293" s="479"/>
    </row>
    <row r="294" spans="1:8" ht="12.95" customHeight="1" x14ac:dyDescent="0.25">
      <c r="A294" s="221">
        <v>284</v>
      </c>
      <c r="B294" s="109">
        <v>45499</v>
      </c>
      <c r="C294" s="9" t="s">
        <v>61</v>
      </c>
      <c r="D294" s="16"/>
      <c r="E294" s="192">
        <v>2</v>
      </c>
      <c r="F294" s="471">
        <f t="shared" si="4"/>
        <v>4525.7499999999818</v>
      </c>
      <c r="G294" s="480" t="s">
        <v>42</v>
      </c>
      <c r="H294" s="479"/>
    </row>
    <row r="295" spans="1:8" ht="12.95" customHeight="1" x14ac:dyDescent="0.25">
      <c r="A295" s="221">
        <v>285</v>
      </c>
      <c r="B295" s="109">
        <v>45502</v>
      </c>
      <c r="C295" s="9" t="s">
        <v>126</v>
      </c>
      <c r="D295" s="16"/>
      <c r="E295" s="192">
        <v>557.92999999999995</v>
      </c>
      <c r="F295" s="471">
        <f t="shared" si="4"/>
        <v>3967.819999999982</v>
      </c>
      <c r="G295" s="480" t="s">
        <v>73</v>
      </c>
      <c r="H295" s="479">
        <v>34</v>
      </c>
    </row>
    <row r="296" spans="1:8" ht="12" customHeight="1" x14ac:dyDescent="0.25">
      <c r="A296" s="221">
        <v>286</v>
      </c>
      <c r="B296" s="109">
        <v>45504</v>
      </c>
      <c r="C296" s="6" t="s">
        <v>276</v>
      </c>
      <c r="D296" s="16"/>
      <c r="E296" s="192">
        <v>54.9</v>
      </c>
      <c r="F296" s="471">
        <f t="shared" si="4"/>
        <v>3912.9199999999819</v>
      </c>
      <c r="G296" s="480" t="s">
        <v>42</v>
      </c>
      <c r="H296" s="479">
        <v>35</v>
      </c>
    </row>
    <row r="297" spans="1:8" ht="12" customHeight="1" x14ac:dyDescent="0.25">
      <c r="A297" s="221">
        <v>287</v>
      </c>
      <c r="B297" s="109">
        <v>45504</v>
      </c>
      <c r="C297" s="9" t="s">
        <v>174</v>
      </c>
      <c r="D297" s="16"/>
      <c r="E297" s="192">
        <v>502</v>
      </c>
      <c r="F297" s="471">
        <f t="shared" si="4"/>
        <v>3410.9199999999819</v>
      </c>
      <c r="G297" s="480" t="s">
        <v>58</v>
      </c>
      <c r="H297" s="479">
        <v>36</v>
      </c>
    </row>
    <row r="298" spans="1:8" ht="12.95" customHeight="1" x14ac:dyDescent="0.25">
      <c r="A298" s="221">
        <v>288</v>
      </c>
      <c r="B298" s="109">
        <v>45504</v>
      </c>
      <c r="C298" s="9" t="s">
        <v>46</v>
      </c>
      <c r="D298" s="16"/>
      <c r="E298" s="192">
        <v>7.0000000000000007E-2</v>
      </c>
      <c r="F298" s="471">
        <f t="shared" si="4"/>
        <v>3410.8499999999817</v>
      </c>
      <c r="G298" s="480" t="s">
        <v>47</v>
      </c>
      <c r="H298" s="479"/>
    </row>
    <row r="299" spans="1:8" ht="19.5" customHeight="1" x14ac:dyDescent="0.25">
      <c r="A299" s="221"/>
      <c r="B299" s="10"/>
      <c r="C299" s="481" t="s">
        <v>102</v>
      </c>
      <c r="D299" s="16"/>
      <c r="E299" s="16">
        <v>0</v>
      </c>
      <c r="F299" s="471">
        <f t="shared" si="4"/>
        <v>3410.8499999999817</v>
      </c>
      <c r="G299" s="480"/>
      <c r="H299" s="479"/>
    </row>
    <row r="300" spans="1:8" ht="12.95" customHeight="1" x14ac:dyDescent="0.25">
      <c r="A300" s="221">
        <v>289</v>
      </c>
      <c r="B300" s="109">
        <v>45511</v>
      </c>
      <c r="C300" s="6" t="s">
        <v>132</v>
      </c>
      <c r="D300" s="192">
        <v>8.86</v>
      </c>
      <c r="E300" s="16"/>
      <c r="F300" s="471">
        <f t="shared" si="4"/>
        <v>3419.7099999999818</v>
      </c>
      <c r="G300" s="480" t="s">
        <v>323</v>
      </c>
      <c r="H300" s="479"/>
    </row>
    <row r="301" spans="1:8" ht="12.95" customHeight="1" x14ac:dyDescent="0.25">
      <c r="A301" s="221">
        <v>290</v>
      </c>
      <c r="B301" s="109">
        <v>45517</v>
      </c>
      <c r="C301" s="9" t="s">
        <v>86</v>
      </c>
      <c r="D301" s="192">
        <v>35</v>
      </c>
      <c r="E301" s="16"/>
      <c r="F301" s="471">
        <f t="shared" si="4"/>
        <v>3454.7099999999818</v>
      </c>
      <c r="G301" s="476" t="s">
        <v>6</v>
      </c>
      <c r="H301" s="479"/>
    </row>
    <row r="302" spans="1:8" ht="12.95" customHeight="1" x14ac:dyDescent="0.25">
      <c r="A302" s="221">
        <v>291</v>
      </c>
      <c r="B302" s="109">
        <v>45505</v>
      </c>
      <c r="C302" s="9" t="s">
        <v>103</v>
      </c>
      <c r="D302" s="16"/>
      <c r="E302" s="192">
        <v>909.13</v>
      </c>
      <c r="F302" s="471">
        <f t="shared" si="4"/>
        <v>2545.5799999999817</v>
      </c>
      <c r="G302" s="476" t="s">
        <v>53</v>
      </c>
      <c r="H302" s="479"/>
    </row>
    <row r="303" spans="1:8" ht="12.95" customHeight="1" x14ac:dyDescent="0.25">
      <c r="A303" s="221">
        <v>292</v>
      </c>
      <c r="B303" s="109">
        <v>45505</v>
      </c>
      <c r="C303" s="9" t="s">
        <v>46</v>
      </c>
      <c r="D303" s="16"/>
      <c r="E303" s="192">
        <v>7.0000000000000007E-2</v>
      </c>
      <c r="F303" s="471">
        <f t="shared" si="4"/>
        <v>2545.5099999999816</v>
      </c>
      <c r="G303" s="476" t="s">
        <v>47</v>
      </c>
      <c r="H303" s="479"/>
    </row>
    <row r="304" spans="1:8" ht="12.95" customHeight="1" x14ac:dyDescent="0.25">
      <c r="A304" s="221">
        <v>293</v>
      </c>
      <c r="B304" s="109">
        <v>45517</v>
      </c>
      <c r="C304" s="482" t="s">
        <v>223</v>
      </c>
      <c r="D304" s="16"/>
      <c r="E304" s="192">
        <v>275.38</v>
      </c>
      <c r="F304" s="471">
        <f t="shared" si="4"/>
        <v>2270.1299999999815</v>
      </c>
      <c r="G304" s="476" t="s">
        <v>80</v>
      </c>
      <c r="H304" s="479">
        <v>37</v>
      </c>
    </row>
    <row r="305" spans="1:8" ht="12.95" customHeight="1" x14ac:dyDescent="0.25">
      <c r="A305" s="221">
        <v>294</v>
      </c>
      <c r="B305" s="109">
        <v>45524</v>
      </c>
      <c r="C305" s="9" t="s">
        <v>55</v>
      </c>
      <c r="D305" s="16"/>
      <c r="E305" s="192">
        <v>645.4</v>
      </c>
      <c r="F305" s="471">
        <f t="shared" si="4"/>
        <v>1624.7299999999814</v>
      </c>
      <c r="G305" s="476" t="s">
        <v>57</v>
      </c>
      <c r="H305" s="479"/>
    </row>
    <row r="306" spans="1:8" ht="12.95" customHeight="1" x14ac:dyDescent="0.25">
      <c r="A306" s="221">
        <v>295</v>
      </c>
      <c r="B306" s="253">
        <v>45531</v>
      </c>
      <c r="C306" s="9" t="s">
        <v>61</v>
      </c>
      <c r="D306" s="16"/>
      <c r="E306" s="192">
        <v>2</v>
      </c>
      <c r="F306" s="471">
        <f t="shared" si="4"/>
        <v>1622.7299999999814</v>
      </c>
      <c r="G306" s="476" t="s">
        <v>42</v>
      </c>
      <c r="H306" s="479"/>
    </row>
    <row r="307" spans="1:8" ht="21.75" customHeight="1" x14ac:dyDescent="0.25">
      <c r="A307" s="221">
        <v>296</v>
      </c>
      <c r="B307" s="109">
        <v>45533</v>
      </c>
      <c r="C307" s="9" t="s">
        <v>166</v>
      </c>
      <c r="D307" s="16"/>
      <c r="E307" s="192">
        <v>1000</v>
      </c>
      <c r="F307" s="471">
        <f t="shared" si="4"/>
        <v>622.72999999998137</v>
      </c>
      <c r="G307" s="480" t="s">
        <v>52</v>
      </c>
      <c r="H307" s="479"/>
    </row>
    <row r="308" spans="1:8" ht="12.95" customHeight="1" x14ac:dyDescent="0.25">
      <c r="A308" s="221">
        <v>297</v>
      </c>
      <c r="B308" s="109">
        <v>45533</v>
      </c>
      <c r="C308" s="9" t="s">
        <v>46</v>
      </c>
      <c r="D308" s="16"/>
      <c r="E308" s="192">
        <v>7.0000000000000007E-2</v>
      </c>
      <c r="F308" s="471">
        <f t="shared" si="4"/>
        <v>622.65999999998132</v>
      </c>
      <c r="G308" s="480" t="s">
        <v>47</v>
      </c>
      <c r="H308" s="479"/>
    </row>
    <row r="309" spans="1:8" ht="17.25" customHeight="1" x14ac:dyDescent="0.25">
      <c r="A309" s="221"/>
      <c r="B309" s="10"/>
      <c r="C309" s="481" t="s">
        <v>104</v>
      </c>
      <c r="D309" s="16"/>
      <c r="E309" s="16">
        <v>0</v>
      </c>
      <c r="F309" s="471">
        <f t="shared" si="4"/>
        <v>622.65999999998132</v>
      </c>
      <c r="G309" s="480"/>
      <c r="H309" s="479"/>
    </row>
    <row r="310" spans="1:8" ht="12.95" customHeight="1" x14ac:dyDescent="0.25">
      <c r="A310" s="221">
        <v>298</v>
      </c>
      <c r="B310" s="109">
        <v>45538</v>
      </c>
      <c r="C310" s="9" t="s">
        <v>86</v>
      </c>
      <c r="D310" s="192">
        <v>35</v>
      </c>
      <c r="E310" s="16"/>
      <c r="F310" s="471">
        <f t="shared" si="4"/>
        <v>657.65999999998132</v>
      </c>
      <c r="G310" s="480" t="s">
        <v>6</v>
      </c>
      <c r="H310" s="479"/>
    </row>
    <row r="311" spans="1:8" ht="12.95" customHeight="1" x14ac:dyDescent="0.25">
      <c r="A311" s="221">
        <v>299</v>
      </c>
      <c r="B311" s="109">
        <v>45540</v>
      </c>
      <c r="C311" s="6" t="s">
        <v>132</v>
      </c>
      <c r="D311" s="192">
        <v>8.86</v>
      </c>
      <c r="E311" s="16"/>
      <c r="F311" s="471">
        <f t="shared" si="4"/>
        <v>666.51999999998134</v>
      </c>
      <c r="G311" s="480" t="s">
        <v>323</v>
      </c>
      <c r="H311" s="479"/>
    </row>
    <row r="312" spans="1:8" ht="12.95" customHeight="1" x14ac:dyDescent="0.25">
      <c r="A312" s="221">
        <v>300</v>
      </c>
      <c r="B312" s="109">
        <v>45540</v>
      </c>
      <c r="C312" s="9" t="s">
        <v>86</v>
      </c>
      <c r="D312" s="192">
        <v>200</v>
      </c>
      <c r="E312" s="16"/>
      <c r="F312" s="471">
        <f t="shared" si="4"/>
        <v>866.51999999998134</v>
      </c>
      <c r="G312" s="476" t="s">
        <v>6</v>
      </c>
      <c r="H312" s="479"/>
    </row>
    <row r="313" spans="1:8" ht="12.95" customHeight="1" x14ac:dyDescent="0.25">
      <c r="A313" s="221">
        <v>301</v>
      </c>
      <c r="B313" s="109">
        <v>45541</v>
      </c>
      <c r="C313" s="9" t="s">
        <v>203</v>
      </c>
      <c r="D313" s="192">
        <v>1100</v>
      </c>
      <c r="E313" s="16"/>
      <c r="F313" s="471">
        <f t="shared" si="4"/>
        <v>1966.5199999999813</v>
      </c>
      <c r="G313" s="476" t="s">
        <v>153</v>
      </c>
      <c r="H313" s="479"/>
    </row>
    <row r="314" spans="1:8" ht="12.95" customHeight="1" x14ac:dyDescent="0.25">
      <c r="A314" s="221">
        <v>302</v>
      </c>
      <c r="B314" s="109">
        <v>45546</v>
      </c>
      <c r="C314" s="9" t="s">
        <v>91</v>
      </c>
      <c r="D314" s="192">
        <v>1300</v>
      </c>
      <c r="E314" s="16"/>
      <c r="F314" s="471">
        <f t="shared" si="4"/>
        <v>3266.5199999999813</v>
      </c>
      <c r="G314" s="476" t="s">
        <v>6</v>
      </c>
      <c r="H314" s="479"/>
    </row>
    <row r="315" spans="1:8" ht="12.95" customHeight="1" x14ac:dyDescent="0.25">
      <c r="A315" s="221">
        <v>303</v>
      </c>
      <c r="B315" s="109">
        <v>45547</v>
      </c>
      <c r="C315" s="9" t="s">
        <v>184</v>
      </c>
      <c r="D315" s="192">
        <v>2279.21</v>
      </c>
      <c r="E315" s="16"/>
      <c r="F315" s="471">
        <f t="shared" si="4"/>
        <v>5545.7299999999814</v>
      </c>
      <c r="G315" s="476" t="s">
        <v>321</v>
      </c>
      <c r="H315" s="479"/>
    </row>
    <row r="316" spans="1:8" ht="12.95" customHeight="1" x14ac:dyDescent="0.25">
      <c r="A316" s="221">
        <v>304</v>
      </c>
      <c r="B316" s="109">
        <v>45548</v>
      </c>
      <c r="C316" s="9" t="s">
        <v>86</v>
      </c>
      <c r="D316" s="192">
        <v>525</v>
      </c>
      <c r="E316" s="16"/>
      <c r="F316" s="471">
        <f t="shared" si="4"/>
        <v>6070.7299999999814</v>
      </c>
      <c r="G316" s="476" t="s">
        <v>6</v>
      </c>
      <c r="H316" s="479"/>
    </row>
    <row r="317" spans="1:8" ht="12.95" customHeight="1" x14ac:dyDescent="0.25">
      <c r="A317" s="221">
        <v>305</v>
      </c>
      <c r="B317" s="109">
        <v>45553</v>
      </c>
      <c r="C317" s="6" t="s">
        <v>105</v>
      </c>
      <c r="D317" s="192">
        <v>5833</v>
      </c>
      <c r="E317" s="16"/>
      <c r="F317" s="471">
        <f t="shared" si="4"/>
        <v>11903.729999999981</v>
      </c>
      <c r="G317" s="476" t="s">
        <v>4</v>
      </c>
      <c r="H317" s="479"/>
    </row>
    <row r="318" spans="1:8" ht="12.95" customHeight="1" x14ac:dyDescent="0.25">
      <c r="A318" s="221">
        <v>306</v>
      </c>
      <c r="B318" s="109">
        <v>45558</v>
      </c>
      <c r="C318" s="9" t="s">
        <v>86</v>
      </c>
      <c r="D318" s="192">
        <v>43.52</v>
      </c>
      <c r="E318" s="16"/>
      <c r="F318" s="471">
        <f t="shared" si="4"/>
        <v>11947.249999999982</v>
      </c>
      <c r="G318" s="476" t="s">
        <v>6</v>
      </c>
      <c r="H318" s="479"/>
    </row>
    <row r="319" spans="1:8" ht="12.95" customHeight="1" x14ac:dyDescent="0.25">
      <c r="A319" s="221">
        <v>307</v>
      </c>
      <c r="B319" s="109">
        <v>45560</v>
      </c>
      <c r="C319" s="6" t="s">
        <v>132</v>
      </c>
      <c r="D319" s="192">
        <v>9.3000000000000007</v>
      </c>
      <c r="E319" s="16"/>
      <c r="F319" s="471">
        <f t="shared" si="4"/>
        <v>11956.549999999981</v>
      </c>
      <c r="G319" s="476" t="s">
        <v>323</v>
      </c>
      <c r="H319" s="479"/>
    </row>
    <row r="320" spans="1:8" ht="12.95" customHeight="1" x14ac:dyDescent="0.25">
      <c r="A320" s="221">
        <v>308</v>
      </c>
      <c r="B320" s="109">
        <v>45565</v>
      </c>
      <c r="C320" s="9" t="s">
        <v>196</v>
      </c>
      <c r="D320" s="192">
        <v>2500</v>
      </c>
      <c r="E320" s="16"/>
      <c r="F320" s="471">
        <f t="shared" si="4"/>
        <v>14456.549999999981</v>
      </c>
      <c r="G320" s="489" t="s">
        <v>152</v>
      </c>
      <c r="H320" s="479"/>
    </row>
    <row r="321" spans="1:8" ht="12.95" customHeight="1" x14ac:dyDescent="0.25">
      <c r="A321" s="221">
        <v>309</v>
      </c>
      <c r="B321" s="109">
        <v>45539</v>
      </c>
      <c r="C321" s="9" t="s">
        <v>217</v>
      </c>
      <c r="D321" s="16"/>
      <c r="E321" s="192">
        <v>420</v>
      </c>
      <c r="F321" s="471">
        <f t="shared" si="4"/>
        <v>14036.549999999981</v>
      </c>
      <c r="G321" s="480" t="s">
        <v>183</v>
      </c>
      <c r="H321" s="479">
        <v>41</v>
      </c>
    </row>
    <row r="322" spans="1:8" ht="12.95" customHeight="1" x14ac:dyDescent="0.25">
      <c r="A322" s="221">
        <v>310</v>
      </c>
      <c r="B322" s="109">
        <v>45539</v>
      </c>
      <c r="C322" s="9" t="s">
        <v>46</v>
      </c>
      <c r="D322" s="16"/>
      <c r="E322" s="192">
        <v>7.0000000000000007E-2</v>
      </c>
      <c r="F322" s="471">
        <f t="shared" si="4"/>
        <v>14036.479999999981</v>
      </c>
      <c r="G322" s="480" t="s">
        <v>47</v>
      </c>
      <c r="H322" s="479"/>
    </row>
    <row r="323" spans="1:8" ht="12.95" customHeight="1" x14ac:dyDescent="0.25">
      <c r="A323" s="221">
        <v>311</v>
      </c>
      <c r="B323" s="109">
        <v>45541</v>
      </c>
      <c r="C323" s="9" t="s">
        <v>176</v>
      </c>
      <c r="D323" s="16"/>
      <c r="E323" s="192">
        <v>252</v>
      </c>
      <c r="F323" s="471">
        <f t="shared" si="4"/>
        <v>13784.479999999981</v>
      </c>
      <c r="G323" s="480" t="s">
        <v>58</v>
      </c>
      <c r="H323" s="479">
        <v>38</v>
      </c>
    </row>
    <row r="324" spans="1:8" ht="12.95" customHeight="1" x14ac:dyDescent="0.25">
      <c r="A324" s="221">
        <v>312</v>
      </c>
      <c r="B324" s="109">
        <v>45541</v>
      </c>
      <c r="C324" s="9" t="s">
        <v>46</v>
      </c>
      <c r="D324" s="16"/>
      <c r="E324" s="192">
        <v>7.0000000000000007E-2</v>
      </c>
      <c r="F324" s="471">
        <f t="shared" si="4"/>
        <v>13784.409999999982</v>
      </c>
      <c r="G324" s="480" t="s">
        <v>47</v>
      </c>
      <c r="H324" s="479"/>
    </row>
    <row r="325" spans="1:8" ht="12.95" customHeight="1" x14ac:dyDescent="0.25">
      <c r="A325" s="221">
        <v>313</v>
      </c>
      <c r="B325" s="109">
        <v>45544</v>
      </c>
      <c r="C325" s="9" t="s">
        <v>55</v>
      </c>
      <c r="D325" s="16"/>
      <c r="E325" s="192">
        <v>645.37</v>
      </c>
      <c r="F325" s="471">
        <f t="shared" ref="F325:F388" si="5">IF(OR(ISNUMBER(D325),ISNUMBER(E325)),SUM(F324+D325-E325)," ")</f>
        <v>13139.039999999981</v>
      </c>
      <c r="G325" s="480" t="s">
        <v>57</v>
      </c>
      <c r="H325" s="479"/>
    </row>
    <row r="326" spans="1:8" ht="12.95" customHeight="1" x14ac:dyDescent="0.25">
      <c r="A326" s="221">
        <v>314</v>
      </c>
      <c r="B326" s="109">
        <v>45546</v>
      </c>
      <c r="C326" s="6" t="s">
        <v>277</v>
      </c>
      <c r="D326" s="16"/>
      <c r="E326" s="192">
        <v>54.9</v>
      </c>
      <c r="F326" s="471">
        <f t="shared" si="5"/>
        <v>13084.139999999981</v>
      </c>
      <c r="G326" s="480" t="s">
        <v>42</v>
      </c>
      <c r="H326" s="479">
        <v>39</v>
      </c>
    </row>
    <row r="327" spans="1:8" ht="12.95" customHeight="1" x14ac:dyDescent="0.25">
      <c r="A327" s="221">
        <v>315</v>
      </c>
      <c r="B327" s="109">
        <v>45546</v>
      </c>
      <c r="C327" s="9" t="s">
        <v>107</v>
      </c>
      <c r="D327" s="16"/>
      <c r="E327" s="192">
        <v>999.93</v>
      </c>
      <c r="F327" s="471">
        <f t="shared" si="5"/>
        <v>12084.209999999981</v>
      </c>
      <c r="G327" s="480" t="s">
        <v>53</v>
      </c>
      <c r="H327" s="479"/>
    </row>
    <row r="328" spans="1:8" ht="12.95" customHeight="1" x14ac:dyDescent="0.25">
      <c r="A328" s="221">
        <v>316</v>
      </c>
      <c r="B328" s="109">
        <v>45546</v>
      </c>
      <c r="C328" s="9" t="s">
        <v>46</v>
      </c>
      <c r="D328" s="16"/>
      <c r="E328" s="192">
        <v>7.0000000000000007E-2</v>
      </c>
      <c r="F328" s="471">
        <f t="shared" si="5"/>
        <v>12084.139999999981</v>
      </c>
      <c r="G328" s="480" t="s">
        <v>47</v>
      </c>
      <c r="H328" s="479"/>
    </row>
    <row r="329" spans="1:8" ht="12.95" customHeight="1" x14ac:dyDescent="0.25">
      <c r="A329" s="221">
        <v>317</v>
      </c>
      <c r="B329" s="109">
        <v>45546</v>
      </c>
      <c r="C329" s="9" t="s">
        <v>46</v>
      </c>
      <c r="D329" s="16"/>
      <c r="E329" s="192">
        <v>7.0000000000000007E-2</v>
      </c>
      <c r="F329" s="471">
        <f t="shared" si="5"/>
        <v>12084.069999999982</v>
      </c>
      <c r="G329" s="480" t="s">
        <v>47</v>
      </c>
      <c r="H329" s="479"/>
    </row>
    <row r="330" spans="1:8" ht="12.95" customHeight="1" x14ac:dyDescent="0.25">
      <c r="A330" s="221">
        <v>318</v>
      </c>
      <c r="B330" s="109">
        <v>45548</v>
      </c>
      <c r="C330" s="482" t="s">
        <v>165</v>
      </c>
      <c r="D330" s="16"/>
      <c r="E330" s="192">
        <v>330.64</v>
      </c>
      <c r="F330" s="471">
        <f t="shared" si="5"/>
        <v>11753.429999999982</v>
      </c>
      <c r="G330" s="480" t="s">
        <v>80</v>
      </c>
      <c r="H330" s="479">
        <v>40</v>
      </c>
    </row>
    <row r="331" spans="1:8" ht="12.95" customHeight="1" x14ac:dyDescent="0.25">
      <c r="A331" s="221">
        <v>319</v>
      </c>
      <c r="B331" s="109">
        <v>45551</v>
      </c>
      <c r="C331" s="9" t="s">
        <v>108</v>
      </c>
      <c r="D331" s="16"/>
      <c r="E331" s="192">
        <v>170</v>
      </c>
      <c r="F331" s="471">
        <f t="shared" si="5"/>
        <v>11583.429999999982</v>
      </c>
      <c r="G331" s="480" t="s">
        <v>73</v>
      </c>
      <c r="H331" s="479"/>
    </row>
    <row r="332" spans="1:8" ht="12.95" customHeight="1" x14ac:dyDescent="0.25">
      <c r="A332" s="221">
        <v>320</v>
      </c>
      <c r="B332" s="109">
        <v>45551</v>
      </c>
      <c r="C332" s="9" t="s">
        <v>166</v>
      </c>
      <c r="D332" s="16"/>
      <c r="E332" s="192">
        <v>1500</v>
      </c>
      <c r="F332" s="471">
        <f t="shared" si="5"/>
        <v>10083.429999999982</v>
      </c>
      <c r="G332" s="480" t="s">
        <v>52</v>
      </c>
      <c r="H332" s="479"/>
    </row>
    <row r="333" spans="1:8" ht="12.95" customHeight="1" x14ac:dyDescent="0.25">
      <c r="A333" s="221">
        <v>321</v>
      </c>
      <c r="B333" s="109">
        <v>45551</v>
      </c>
      <c r="C333" s="9" t="s">
        <v>46</v>
      </c>
      <c r="D333" s="16"/>
      <c r="E333" s="192">
        <v>7.0000000000000007E-2</v>
      </c>
      <c r="F333" s="471">
        <f t="shared" si="5"/>
        <v>10083.359999999982</v>
      </c>
      <c r="G333" s="480" t="s">
        <v>47</v>
      </c>
      <c r="H333" s="479"/>
    </row>
    <row r="334" spans="1:8" ht="12.95" customHeight="1" x14ac:dyDescent="0.25">
      <c r="A334" s="221">
        <v>322</v>
      </c>
      <c r="B334" s="109">
        <v>45554</v>
      </c>
      <c r="C334" s="9" t="s">
        <v>109</v>
      </c>
      <c r="D334" s="16"/>
      <c r="E334" s="192">
        <v>2238.92</v>
      </c>
      <c r="F334" s="471">
        <f t="shared" si="5"/>
        <v>7844.4399999999823</v>
      </c>
      <c r="G334" s="480" t="s">
        <v>52</v>
      </c>
      <c r="H334" s="479"/>
    </row>
    <row r="335" spans="1:8" ht="12.95" customHeight="1" x14ac:dyDescent="0.25">
      <c r="A335" s="221">
        <v>323</v>
      </c>
      <c r="B335" s="109">
        <v>45551</v>
      </c>
      <c r="C335" s="9" t="s">
        <v>46</v>
      </c>
      <c r="D335" s="16"/>
      <c r="E335" s="192">
        <v>7.0000000000000007E-2</v>
      </c>
      <c r="F335" s="471">
        <f t="shared" si="5"/>
        <v>7844.3699999999826</v>
      </c>
      <c r="G335" s="480" t="s">
        <v>47</v>
      </c>
      <c r="H335" s="479"/>
    </row>
    <row r="336" spans="1:8" ht="12.95" customHeight="1" x14ac:dyDescent="0.25">
      <c r="A336" s="221">
        <v>324</v>
      </c>
      <c r="B336" s="109">
        <v>45558</v>
      </c>
      <c r="C336" s="9" t="s">
        <v>134</v>
      </c>
      <c r="D336" s="16"/>
      <c r="E336" s="192">
        <v>1660.74</v>
      </c>
      <c r="F336" s="471">
        <f t="shared" si="5"/>
        <v>6183.6299999999828</v>
      </c>
      <c r="G336" s="480" t="s">
        <v>73</v>
      </c>
      <c r="H336" s="479">
        <v>42</v>
      </c>
    </row>
    <row r="337" spans="1:8" ht="12.95" customHeight="1" x14ac:dyDescent="0.25">
      <c r="A337" s="221">
        <v>325</v>
      </c>
      <c r="B337" s="109">
        <v>45558</v>
      </c>
      <c r="C337" s="9" t="s">
        <v>46</v>
      </c>
      <c r="D337" s="16"/>
      <c r="E337" s="192">
        <v>7.0000000000000007E-2</v>
      </c>
      <c r="F337" s="471">
        <f t="shared" si="5"/>
        <v>6183.5599999999831</v>
      </c>
      <c r="G337" s="480" t="s">
        <v>47</v>
      </c>
      <c r="H337" s="479"/>
    </row>
    <row r="338" spans="1:8" ht="21" customHeight="1" x14ac:dyDescent="0.25">
      <c r="A338" s="221">
        <v>326</v>
      </c>
      <c r="B338" s="109">
        <v>45562</v>
      </c>
      <c r="C338" s="9" t="s">
        <v>61</v>
      </c>
      <c r="D338" s="16"/>
      <c r="E338" s="192">
        <v>2</v>
      </c>
      <c r="F338" s="471">
        <f t="shared" si="5"/>
        <v>6181.5599999999831</v>
      </c>
      <c r="G338" s="480" t="s">
        <v>42</v>
      </c>
      <c r="H338" s="479"/>
    </row>
    <row r="339" spans="1:8" ht="12.95" customHeight="1" x14ac:dyDescent="0.25">
      <c r="A339" s="221">
        <v>327</v>
      </c>
      <c r="B339" s="109">
        <v>45565</v>
      </c>
      <c r="C339" s="6" t="s">
        <v>278</v>
      </c>
      <c r="D339" s="16"/>
      <c r="E339" s="192">
        <v>54.9</v>
      </c>
      <c r="F339" s="471">
        <f t="shared" si="5"/>
        <v>6126.6599999999835</v>
      </c>
      <c r="G339" s="480" t="s">
        <v>42</v>
      </c>
      <c r="H339" s="479">
        <v>43</v>
      </c>
    </row>
    <row r="340" spans="1:8" ht="22.5" customHeight="1" x14ac:dyDescent="0.25">
      <c r="A340" s="221"/>
      <c r="B340" s="10"/>
      <c r="C340" s="481" t="s">
        <v>110</v>
      </c>
      <c r="D340" s="16"/>
      <c r="E340" s="16">
        <v>0</v>
      </c>
      <c r="F340" s="471">
        <f t="shared" si="5"/>
        <v>6126.6599999999835</v>
      </c>
      <c r="G340" s="480"/>
      <c r="H340" s="479"/>
    </row>
    <row r="341" spans="1:8" ht="12.95" customHeight="1" x14ac:dyDescent="0.25">
      <c r="A341" s="221">
        <v>328</v>
      </c>
      <c r="B341" s="109">
        <v>45566</v>
      </c>
      <c r="C341" s="9" t="s">
        <v>86</v>
      </c>
      <c r="D341" s="192">
        <v>35</v>
      </c>
      <c r="E341" s="16"/>
      <c r="F341" s="471">
        <f t="shared" si="5"/>
        <v>6161.6599999999835</v>
      </c>
      <c r="G341" s="476" t="s">
        <v>6</v>
      </c>
      <c r="H341" s="479"/>
    </row>
    <row r="342" spans="1:8" ht="12.95" customHeight="1" x14ac:dyDescent="0.25">
      <c r="A342" s="221">
        <v>329</v>
      </c>
      <c r="B342" s="109">
        <v>45567</v>
      </c>
      <c r="C342" s="9" t="s">
        <v>86</v>
      </c>
      <c r="D342" s="192">
        <v>400</v>
      </c>
      <c r="E342" s="16"/>
      <c r="F342" s="471">
        <f t="shared" si="5"/>
        <v>6561.6599999999835</v>
      </c>
      <c r="G342" s="476" t="s">
        <v>6</v>
      </c>
      <c r="H342" s="479"/>
    </row>
    <row r="343" spans="1:8" ht="12.95" customHeight="1" x14ac:dyDescent="0.25">
      <c r="A343" s="221">
        <v>330</v>
      </c>
      <c r="B343" s="109">
        <v>45568</v>
      </c>
      <c r="C343" s="9" t="s">
        <v>86</v>
      </c>
      <c r="D343" s="192">
        <v>70</v>
      </c>
      <c r="E343" s="16"/>
      <c r="F343" s="471">
        <f t="shared" si="5"/>
        <v>6631.6599999999835</v>
      </c>
      <c r="G343" s="476" t="s">
        <v>6</v>
      </c>
      <c r="H343" s="479"/>
    </row>
    <row r="344" spans="1:8" ht="12.95" customHeight="1" x14ac:dyDescent="0.25">
      <c r="A344" s="221">
        <v>331</v>
      </c>
      <c r="B344" s="109">
        <v>45572</v>
      </c>
      <c r="C344" s="9" t="s">
        <v>86</v>
      </c>
      <c r="D344" s="192">
        <v>35</v>
      </c>
      <c r="E344" s="16"/>
      <c r="F344" s="471">
        <f t="shared" si="5"/>
        <v>6666.6599999999835</v>
      </c>
      <c r="G344" s="476" t="s">
        <v>6</v>
      </c>
      <c r="H344" s="479"/>
    </row>
    <row r="345" spans="1:8" ht="12.95" customHeight="1" x14ac:dyDescent="0.25">
      <c r="A345" s="221">
        <v>332</v>
      </c>
      <c r="B345" s="109">
        <v>45572</v>
      </c>
      <c r="C345" s="9" t="s">
        <v>86</v>
      </c>
      <c r="D345" s="192">
        <v>100</v>
      </c>
      <c r="E345" s="16"/>
      <c r="F345" s="471">
        <f t="shared" si="5"/>
        <v>6766.6599999999835</v>
      </c>
      <c r="G345" s="476" t="s">
        <v>6</v>
      </c>
      <c r="H345" s="479"/>
    </row>
    <row r="346" spans="1:8" ht="12.95" customHeight="1" x14ac:dyDescent="0.25">
      <c r="A346" s="221">
        <v>333</v>
      </c>
      <c r="B346" s="109">
        <v>45572</v>
      </c>
      <c r="C346" s="9" t="s">
        <v>86</v>
      </c>
      <c r="D346" s="192">
        <v>425</v>
      </c>
      <c r="E346" s="16"/>
      <c r="F346" s="471">
        <f t="shared" si="5"/>
        <v>7191.6599999999835</v>
      </c>
      <c r="G346" s="476" t="s">
        <v>6</v>
      </c>
      <c r="H346" s="479"/>
    </row>
    <row r="347" spans="1:8" ht="12.95" customHeight="1" x14ac:dyDescent="0.25">
      <c r="A347" s="221">
        <v>334</v>
      </c>
      <c r="B347" s="109">
        <v>45573</v>
      </c>
      <c r="C347" s="9" t="s">
        <v>86</v>
      </c>
      <c r="D347" s="192">
        <v>35</v>
      </c>
      <c r="E347" s="16"/>
      <c r="F347" s="471">
        <f t="shared" si="5"/>
        <v>7226.6599999999835</v>
      </c>
      <c r="G347" s="476" t="s">
        <v>6</v>
      </c>
      <c r="H347" s="479"/>
    </row>
    <row r="348" spans="1:8" ht="12.95" customHeight="1" x14ac:dyDescent="0.25">
      <c r="A348" s="221">
        <v>335</v>
      </c>
      <c r="B348" s="109">
        <v>45579</v>
      </c>
      <c r="C348" s="9" t="s">
        <v>86</v>
      </c>
      <c r="D348" s="192">
        <v>600</v>
      </c>
      <c r="E348" s="16"/>
      <c r="F348" s="471">
        <f t="shared" si="5"/>
        <v>7826.6599999999835</v>
      </c>
      <c r="G348" s="476" t="s">
        <v>6</v>
      </c>
      <c r="H348" s="479"/>
    </row>
    <row r="349" spans="1:8" ht="12.95" customHeight="1" x14ac:dyDescent="0.25">
      <c r="A349" s="221">
        <v>336</v>
      </c>
      <c r="B349" s="109">
        <v>45581</v>
      </c>
      <c r="C349" s="9" t="s">
        <v>132</v>
      </c>
      <c r="D349" s="192">
        <v>33.46</v>
      </c>
      <c r="E349" s="16"/>
      <c r="F349" s="471">
        <f t="shared" si="5"/>
        <v>7860.1199999999835</v>
      </c>
      <c r="G349" s="476" t="s">
        <v>323</v>
      </c>
      <c r="H349" s="479"/>
    </row>
    <row r="350" spans="1:8" ht="12.95" customHeight="1" x14ac:dyDescent="0.25">
      <c r="A350" s="221">
        <v>337</v>
      </c>
      <c r="B350" s="109">
        <v>45581</v>
      </c>
      <c r="C350" s="9" t="s">
        <v>86</v>
      </c>
      <c r="D350" s="192">
        <v>925</v>
      </c>
      <c r="E350" s="16"/>
      <c r="F350" s="471">
        <f t="shared" si="5"/>
        <v>8785.1199999999844</v>
      </c>
      <c r="G350" s="480" t="s">
        <v>6</v>
      </c>
      <c r="H350" s="479"/>
    </row>
    <row r="351" spans="1:8" ht="12.95" customHeight="1" x14ac:dyDescent="0.25">
      <c r="A351" s="221">
        <v>338</v>
      </c>
      <c r="B351" s="109">
        <v>45581</v>
      </c>
      <c r="C351" s="9" t="s">
        <v>86</v>
      </c>
      <c r="D351" s="192">
        <v>300</v>
      </c>
      <c r="E351" s="16"/>
      <c r="F351" s="471">
        <f t="shared" si="5"/>
        <v>9085.1199999999844</v>
      </c>
      <c r="G351" s="480" t="s">
        <v>6</v>
      </c>
      <c r="H351" s="479"/>
    </row>
    <row r="352" spans="1:8" ht="12.95" customHeight="1" x14ac:dyDescent="0.25">
      <c r="A352" s="221">
        <v>339</v>
      </c>
      <c r="B352" s="109">
        <v>45583</v>
      </c>
      <c r="C352" s="9" t="s">
        <v>135</v>
      </c>
      <c r="D352" s="192">
        <v>1000</v>
      </c>
      <c r="E352" s="16"/>
      <c r="F352" s="471">
        <f t="shared" si="5"/>
        <v>10085.119999999984</v>
      </c>
      <c r="G352" s="480" t="s">
        <v>321</v>
      </c>
      <c r="H352" s="479"/>
    </row>
    <row r="353" spans="1:15" ht="12.95" customHeight="1" x14ac:dyDescent="0.25">
      <c r="A353" s="221">
        <v>340</v>
      </c>
      <c r="B353" s="109">
        <v>45586</v>
      </c>
      <c r="C353" s="9" t="s">
        <v>86</v>
      </c>
      <c r="D353" s="192">
        <v>1500</v>
      </c>
      <c r="E353" s="16"/>
      <c r="F353" s="471">
        <f t="shared" si="5"/>
        <v>11585.119999999984</v>
      </c>
      <c r="G353" s="480" t="s">
        <v>6</v>
      </c>
      <c r="H353" s="479"/>
    </row>
    <row r="354" spans="1:15" ht="12.95" customHeight="1" x14ac:dyDescent="0.25">
      <c r="A354" s="221">
        <v>341</v>
      </c>
      <c r="B354" s="109">
        <v>45588</v>
      </c>
      <c r="C354" s="9" t="s">
        <v>86</v>
      </c>
      <c r="D354" s="192">
        <v>660</v>
      </c>
      <c r="E354" s="16"/>
      <c r="F354" s="471">
        <f t="shared" si="5"/>
        <v>12245.119999999984</v>
      </c>
      <c r="G354" s="480" t="s">
        <v>6</v>
      </c>
      <c r="H354" s="479"/>
    </row>
    <row r="355" spans="1:15" ht="12.95" customHeight="1" x14ac:dyDescent="0.25">
      <c r="A355" s="221">
        <v>342</v>
      </c>
      <c r="B355" s="109">
        <v>45588</v>
      </c>
      <c r="C355" s="9" t="s">
        <v>132</v>
      </c>
      <c r="D355" s="192">
        <v>8.86</v>
      </c>
      <c r="E355" s="16"/>
      <c r="F355" s="471">
        <f t="shared" si="5"/>
        <v>12253.979999999985</v>
      </c>
      <c r="G355" s="480" t="s">
        <v>323</v>
      </c>
      <c r="H355" s="479"/>
    </row>
    <row r="356" spans="1:15" ht="12.95" customHeight="1" x14ac:dyDescent="0.25">
      <c r="A356" s="221">
        <v>343</v>
      </c>
      <c r="B356" s="109">
        <v>45589</v>
      </c>
      <c r="C356" s="9" t="s">
        <v>132</v>
      </c>
      <c r="D356" s="192">
        <v>9.3000000000000007</v>
      </c>
      <c r="E356" s="16"/>
      <c r="F356" s="471">
        <f t="shared" si="5"/>
        <v>12263.279999999984</v>
      </c>
      <c r="G356" s="480" t="s">
        <v>323</v>
      </c>
      <c r="H356" s="479"/>
    </row>
    <row r="357" spans="1:15" ht="12.95" customHeight="1" x14ac:dyDescent="0.25">
      <c r="A357" s="221">
        <v>344</v>
      </c>
      <c r="B357" s="109">
        <v>45593</v>
      </c>
      <c r="C357" s="9" t="s">
        <v>86</v>
      </c>
      <c r="D357" s="192">
        <v>325</v>
      </c>
      <c r="E357" s="16"/>
      <c r="F357" s="471">
        <f t="shared" si="5"/>
        <v>12588.279999999984</v>
      </c>
      <c r="G357" s="476" t="s">
        <v>6</v>
      </c>
      <c r="H357" s="479"/>
    </row>
    <row r="358" spans="1:15" ht="12.95" customHeight="1" x14ac:dyDescent="0.25">
      <c r="A358" s="221">
        <v>345</v>
      </c>
      <c r="B358" s="109">
        <v>45593</v>
      </c>
      <c r="C358" s="9" t="s">
        <v>86</v>
      </c>
      <c r="D358" s="192">
        <v>35</v>
      </c>
      <c r="E358" s="16"/>
      <c r="F358" s="471">
        <f t="shared" si="5"/>
        <v>12623.279999999984</v>
      </c>
      <c r="G358" s="476" t="s">
        <v>6</v>
      </c>
      <c r="H358" s="479"/>
    </row>
    <row r="359" spans="1:15" ht="12.95" customHeight="1" x14ac:dyDescent="0.25">
      <c r="A359" s="221">
        <v>346</v>
      </c>
      <c r="B359" s="109">
        <v>45594</v>
      </c>
      <c r="C359" s="9" t="s">
        <v>132</v>
      </c>
      <c r="D359" s="192">
        <v>104.35</v>
      </c>
      <c r="E359" s="16"/>
      <c r="F359" s="471">
        <f t="shared" si="5"/>
        <v>12727.629999999985</v>
      </c>
      <c r="G359" s="476" t="s">
        <v>323</v>
      </c>
      <c r="H359" s="479"/>
    </row>
    <row r="360" spans="1:15" ht="12.95" customHeight="1" x14ac:dyDescent="0.25">
      <c r="A360" s="221">
        <v>348</v>
      </c>
      <c r="B360" s="109">
        <v>45595</v>
      </c>
      <c r="C360" s="9" t="s">
        <v>132</v>
      </c>
      <c r="D360" s="192">
        <v>9.31</v>
      </c>
      <c r="E360" s="16"/>
      <c r="F360" s="471">
        <f t="shared" si="5"/>
        <v>12736.939999999984</v>
      </c>
      <c r="G360" s="476" t="s">
        <v>323</v>
      </c>
      <c r="H360" s="479"/>
    </row>
    <row r="361" spans="1:15" ht="12.95" customHeight="1" x14ac:dyDescent="0.25">
      <c r="A361" s="221">
        <v>349</v>
      </c>
      <c r="B361" s="109">
        <v>45569</v>
      </c>
      <c r="C361" s="9" t="s">
        <v>427</v>
      </c>
      <c r="D361" s="192"/>
      <c r="E361" s="16">
        <v>32.590000000000003</v>
      </c>
      <c r="F361" s="471">
        <f t="shared" si="5"/>
        <v>12704.349999999984</v>
      </c>
      <c r="G361" s="476" t="s">
        <v>47</v>
      </c>
      <c r="H361" s="479"/>
    </row>
    <row r="362" spans="1:15" ht="12.95" customHeight="1" x14ac:dyDescent="0.25">
      <c r="A362" s="221">
        <v>350</v>
      </c>
      <c r="B362" s="109">
        <v>45572</v>
      </c>
      <c r="C362" s="9" t="s">
        <v>48</v>
      </c>
      <c r="D362" s="192"/>
      <c r="E362" s="16">
        <v>25</v>
      </c>
      <c r="F362" s="471">
        <f t="shared" si="5"/>
        <v>12679.349999999984</v>
      </c>
      <c r="G362" s="476" t="s">
        <v>47</v>
      </c>
      <c r="H362" s="479"/>
    </row>
    <row r="363" spans="1:15" ht="12" customHeight="1" x14ac:dyDescent="0.25">
      <c r="A363" s="221">
        <v>351</v>
      </c>
      <c r="B363" s="109">
        <v>45572</v>
      </c>
      <c r="C363" s="9" t="s">
        <v>136</v>
      </c>
      <c r="D363" s="16"/>
      <c r="E363" s="192">
        <v>849</v>
      </c>
      <c r="F363" s="471">
        <f t="shared" si="5"/>
        <v>11830.349999999984</v>
      </c>
      <c r="G363" s="476" t="s">
        <v>53</v>
      </c>
      <c r="H363" s="479"/>
    </row>
    <row r="364" spans="1:15" ht="12.75" customHeight="1" x14ac:dyDescent="0.25">
      <c r="A364" s="221">
        <v>352</v>
      </c>
      <c r="B364" s="109">
        <v>45572</v>
      </c>
      <c r="C364" s="9" t="s">
        <v>46</v>
      </c>
      <c r="D364" s="16"/>
      <c r="E364" s="192">
        <v>0.12</v>
      </c>
      <c r="F364" s="471">
        <f t="shared" si="5"/>
        <v>11830.229999999983</v>
      </c>
      <c r="G364" s="476" t="s">
        <v>47</v>
      </c>
      <c r="H364" s="479"/>
    </row>
    <row r="365" spans="1:15" s="19" customFormat="1" ht="12.95" customHeight="1" x14ac:dyDescent="0.25">
      <c r="A365" s="221">
        <v>353</v>
      </c>
      <c r="B365" s="109">
        <v>45572</v>
      </c>
      <c r="C365" s="9" t="s">
        <v>177</v>
      </c>
      <c r="D365" s="16"/>
      <c r="E365" s="192">
        <v>802</v>
      </c>
      <c r="F365" s="471">
        <f t="shared" si="5"/>
        <v>11028.229999999983</v>
      </c>
      <c r="G365" s="476" t="s">
        <v>58</v>
      </c>
      <c r="H365" s="479">
        <v>44</v>
      </c>
      <c r="I365"/>
      <c r="J365"/>
      <c r="K365"/>
      <c r="L365"/>
      <c r="M365"/>
      <c r="N365"/>
      <c r="O365"/>
    </row>
    <row r="366" spans="1:15" s="19" customFormat="1" ht="12.95" customHeight="1" x14ac:dyDescent="0.25">
      <c r="A366" s="221">
        <v>354</v>
      </c>
      <c r="B366" s="109">
        <v>45572</v>
      </c>
      <c r="C366" s="9" t="s">
        <v>46</v>
      </c>
      <c r="D366" s="16"/>
      <c r="E366" s="192">
        <v>0.12</v>
      </c>
      <c r="F366" s="471">
        <f t="shared" si="5"/>
        <v>11028.109999999982</v>
      </c>
      <c r="G366" s="476" t="s">
        <v>47</v>
      </c>
      <c r="H366" s="479"/>
      <c r="I366"/>
      <c r="J366"/>
      <c r="K366"/>
      <c r="L366"/>
      <c r="M366"/>
      <c r="N366"/>
      <c r="O366"/>
    </row>
    <row r="367" spans="1:15" s="19" customFormat="1" ht="12.95" customHeight="1" x14ac:dyDescent="0.25">
      <c r="A367" s="221">
        <v>355</v>
      </c>
      <c r="B367" s="109">
        <v>45580</v>
      </c>
      <c r="C367" s="482" t="s">
        <v>137</v>
      </c>
      <c r="D367" s="16"/>
      <c r="E367" s="192">
        <v>303.27</v>
      </c>
      <c r="F367" s="471">
        <f t="shared" si="5"/>
        <v>10724.839999999982</v>
      </c>
      <c r="G367" s="476" t="s">
        <v>80</v>
      </c>
      <c r="H367" s="479">
        <v>45</v>
      </c>
      <c r="M367"/>
    </row>
    <row r="368" spans="1:15" s="19" customFormat="1" ht="12.95" customHeight="1" x14ac:dyDescent="0.25">
      <c r="A368" s="221">
        <v>356</v>
      </c>
      <c r="B368" s="109">
        <v>45581</v>
      </c>
      <c r="C368" s="9" t="s">
        <v>55</v>
      </c>
      <c r="D368" s="16"/>
      <c r="E368" s="192">
        <v>645.37</v>
      </c>
      <c r="F368" s="471">
        <f t="shared" si="5"/>
        <v>10079.469999999981</v>
      </c>
      <c r="G368" s="476" t="s">
        <v>57</v>
      </c>
      <c r="H368" s="479"/>
      <c r="M368"/>
    </row>
    <row r="369" spans="1:13" s="19" customFormat="1" ht="12.95" customHeight="1" x14ac:dyDescent="0.25">
      <c r="A369" s="221">
        <v>357</v>
      </c>
      <c r="B369" s="109">
        <v>45588</v>
      </c>
      <c r="C369" s="9" t="s">
        <v>138</v>
      </c>
      <c r="D369" s="16"/>
      <c r="E369" s="192">
        <v>625.32000000000005</v>
      </c>
      <c r="F369" s="471">
        <f t="shared" si="5"/>
        <v>9454.1499999999814</v>
      </c>
      <c r="G369" s="476" t="s">
        <v>73</v>
      </c>
      <c r="H369" s="479">
        <v>46</v>
      </c>
      <c r="M369"/>
    </row>
    <row r="370" spans="1:13" s="19" customFormat="1" ht="12.95" customHeight="1" x14ac:dyDescent="0.25">
      <c r="A370" s="221">
        <v>358</v>
      </c>
      <c r="B370" s="109">
        <v>45588</v>
      </c>
      <c r="C370" s="9" t="s">
        <v>46</v>
      </c>
      <c r="D370" s="16"/>
      <c r="E370" s="192">
        <v>7.0000000000000007E-2</v>
      </c>
      <c r="F370" s="471">
        <f t="shared" si="5"/>
        <v>9454.0799999999817</v>
      </c>
      <c r="G370" s="480" t="s">
        <v>47</v>
      </c>
      <c r="H370" s="479"/>
      <c r="M370"/>
    </row>
    <row r="371" spans="1:13" s="19" customFormat="1" ht="12.95" customHeight="1" x14ac:dyDescent="0.25">
      <c r="A371" s="221">
        <v>359</v>
      </c>
      <c r="B371" s="109">
        <v>45590</v>
      </c>
      <c r="C371" s="9" t="s">
        <v>61</v>
      </c>
      <c r="D371" s="16"/>
      <c r="E371" s="192">
        <v>2</v>
      </c>
      <c r="F371" s="471">
        <f t="shared" si="5"/>
        <v>9452.0799999999817</v>
      </c>
      <c r="G371" s="480" t="s">
        <v>42</v>
      </c>
      <c r="H371" s="479"/>
      <c r="M371"/>
    </row>
    <row r="372" spans="1:13" s="19" customFormat="1" ht="12.95" customHeight="1" x14ac:dyDescent="0.25">
      <c r="A372" s="221">
        <v>360</v>
      </c>
      <c r="B372" s="109">
        <v>45595</v>
      </c>
      <c r="C372" s="9" t="s">
        <v>139</v>
      </c>
      <c r="D372" s="16"/>
      <c r="E372" s="192">
        <v>557.92999999999995</v>
      </c>
      <c r="F372" s="471">
        <f t="shared" si="5"/>
        <v>8894.1499999999814</v>
      </c>
      <c r="G372" s="480" t="s">
        <v>73</v>
      </c>
      <c r="H372" s="479">
        <v>47</v>
      </c>
      <c r="M372"/>
    </row>
    <row r="373" spans="1:13" s="19" customFormat="1" ht="12.95" customHeight="1" x14ac:dyDescent="0.25">
      <c r="A373" s="221">
        <v>361</v>
      </c>
      <c r="B373" s="109">
        <v>45595</v>
      </c>
      <c r="C373" s="9" t="s">
        <v>46</v>
      </c>
      <c r="D373" s="16"/>
      <c r="E373" s="192">
        <v>7.0000000000000007E-2</v>
      </c>
      <c r="F373" s="471">
        <f t="shared" si="5"/>
        <v>8894.0799999999817</v>
      </c>
      <c r="G373" s="480" t="s">
        <v>428</v>
      </c>
      <c r="H373" s="479"/>
      <c r="M373"/>
    </row>
    <row r="374" spans="1:13" s="19" customFormat="1" ht="12.95" customHeight="1" x14ac:dyDescent="0.25">
      <c r="A374" s="221">
        <v>362</v>
      </c>
      <c r="B374" s="109">
        <v>45595</v>
      </c>
      <c r="C374" s="9" t="s">
        <v>140</v>
      </c>
      <c r="D374" s="16"/>
      <c r="E374" s="192">
        <v>1000</v>
      </c>
      <c r="F374" s="471">
        <f t="shared" si="5"/>
        <v>7894.0799999999817</v>
      </c>
      <c r="G374" s="480" t="s">
        <v>82</v>
      </c>
      <c r="H374" s="479"/>
      <c r="M374"/>
    </row>
    <row r="375" spans="1:13" s="19" customFormat="1" ht="12.95" customHeight="1" x14ac:dyDescent="0.25">
      <c r="A375" s="221">
        <v>363</v>
      </c>
      <c r="B375" s="109">
        <v>45595</v>
      </c>
      <c r="C375" s="9" t="s">
        <v>141</v>
      </c>
      <c r="D375" s="16"/>
      <c r="E375" s="192">
        <v>1805.2</v>
      </c>
      <c r="F375" s="471">
        <f t="shared" si="5"/>
        <v>6088.8799999999819</v>
      </c>
      <c r="G375" s="480" t="s">
        <v>42</v>
      </c>
      <c r="H375" s="479">
        <v>48</v>
      </c>
      <c r="M375"/>
    </row>
    <row r="376" spans="1:13" s="19" customFormat="1" ht="12.95" customHeight="1" x14ac:dyDescent="0.25">
      <c r="A376" s="221">
        <v>364</v>
      </c>
      <c r="B376" s="109">
        <v>45595</v>
      </c>
      <c r="C376" s="9" t="s">
        <v>46</v>
      </c>
      <c r="D376" s="16"/>
      <c r="E376" s="192">
        <v>7.0000000000000007E-2</v>
      </c>
      <c r="F376" s="471">
        <f t="shared" si="5"/>
        <v>6088.8099999999822</v>
      </c>
      <c r="G376" s="480" t="s">
        <v>47</v>
      </c>
      <c r="H376" s="479"/>
      <c r="M376"/>
    </row>
    <row r="377" spans="1:13" s="19" customFormat="1" ht="12.95" customHeight="1" x14ac:dyDescent="0.25">
      <c r="A377" s="221"/>
      <c r="B377" s="10"/>
      <c r="C377" s="481" t="s">
        <v>142</v>
      </c>
      <c r="D377" s="16"/>
      <c r="E377" s="16">
        <v>0</v>
      </c>
      <c r="F377" s="471">
        <f t="shared" si="5"/>
        <v>6088.8099999999822</v>
      </c>
      <c r="G377" s="480"/>
      <c r="H377" s="479"/>
      <c r="M377"/>
    </row>
    <row r="378" spans="1:13" s="19" customFormat="1" ht="12.95" customHeight="1" x14ac:dyDescent="0.25">
      <c r="A378" s="221">
        <v>365</v>
      </c>
      <c r="B378" s="109">
        <v>45600</v>
      </c>
      <c r="C378" s="9" t="s">
        <v>86</v>
      </c>
      <c r="D378" s="192">
        <v>2280</v>
      </c>
      <c r="E378" s="16"/>
      <c r="F378" s="471">
        <f t="shared" si="5"/>
        <v>8368.8099999999831</v>
      </c>
      <c r="G378" s="480" t="s">
        <v>6</v>
      </c>
      <c r="H378" s="479"/>
      <c r="M378"/>
    </row>
    <row r="379" spans="1:13" s="19" customFormat="1" ht="12.95" customHeight="1" x14ac:dyDescent="0.25">
      <c r="A379" s="221">
        <v>366</v>
      </c>
      <c r="B379" s="109">
        <v>45601</v>
      </c>
      <c r="C379" s="9" t="s">
        <v>86</v>
      </c>
      <c r="D379" s="192">
        <v>35</v>
      </c>
      <c r="E379" s="16"/>
      <c r="F379" s="471">
        <f t="shared" si="5"/>
        <v>8403.8099999999831</v>
      </c>
      <c r="G379" s="480" t="s">
        <v>6</v>
      </c>
      <c r="H379" s="479"/>
      <c r="M379"/>
    </row>
    <row r="380" spans="1:13" s="19" customFormat="1" ht="12.95" customHeight="1" x14ac:dyDescent="0.25">
      <c r="A380" s="221">
        <v>367</v>
      </c>
      <c r="B380" s="109">
        <v>45603</v>
      </c>
      <c r="C380" s="9" t="s">
        <v>132</v>
      </c>
      <c r="D380" s="192">
        <v>8.86</v>
      </c>
      <c r="E380" s="16"/>
      <c r="F380" s="471">
        <f t="shared" si="5"/>
        <v>8412.6699999999837</v>
      </c>
      <c r="G380" s="480" t="s">
        <v>323</v>
      </c>
      <c r="H380" s="479"/>
      <c r="M380"/>
    </row>
    <row r="381" spans="1:13" s="19" customFormat="1" ht="12.95" customHeight="1" x14ac:dyDescent="0.25">
      <c r="A381" s="221">
        <v>368</v>
      </c>
      <c r="B381" s="109">
        <v>45607</v>
      </c>
      <c r="C381" s="9" t="s">
        <v>228</v>
      </c>
      <c r="D381" s="192">
        <v>5949</v>
      </c>
      <c r="E381" s="16"/>
      <c r="F381" s="471">
        <f t="shared" si="5"/>
        <v>14361.669999999984</v>
      </c>
      <c r="G381" s="480" t="s">
        <v>4</v>
      </c>
      <c r="H381" s="479"/>
      <c r="M381"/>
    </row>
    <row r="382" spans="1:13" s="19" customFormat="1" ht="12.95" customHeight="1" x14ac:dyDescent="0.25">
      <c r="A382" s="221">
        <v>369</v>
      </c>
      <c r="B382" s="109">
        <v>45607</v>
      </c>
      <c r="C382" s="9" t="s">
        <v>86</v>
      </c>
      <c r="D382" s="192">
        <v>790</v>
      </c>
      <c r="E382" s="16"/>
      <c r="F382" s="471">
        <f t="shared" si="5"/>
        <v>15151.669999999984</v>
      </c>
      <c r="G382" s="480" t="s">
        <v>6</v>
      </c>
      <c r="H382" s="479"/>
      <c r="M382"/>
    </row>
    <row r="383" spans="1:13" s="19" customFormat="1" ht="12.95" customHeight="1" x14ac:dyDescent="0.25">
      <c r="A383" s="221">
        <v>370</v>
      </c>
      <c r="B383" s="109">
        <v>45607</v>
      </c>
      <c r="C383" s="9" t="s">
        <v>86</v>
      </c>
      <c r="D383" s="192">
        <v>2000</v>
      </c>
      <c r="E383" s="16"/>
      <c r="F383" s="471">
        <f t="shared" si="5"/>
        <v>17151.669999999984</v>
      </c>
      <c r="G383" s="480" t="s">
        <v>6</v>
      </c>
      <c r="H383" s="479"/>
      <c r="M383"/>
    </row>
    <row r="384" spans="1:13" s="19" customFormat="1" ht="12.95" customHeight="1" x14ac:dyDescent="0.25">
      <c r="A384" s="221">
        <v>371</v>
      </c>
      <c r="B384" s="109">
        <v>45608</v>
      </c>
      <c r="C384" s="9" t="s">
        <v>86</v>
      </c>
      <c r="D384" s="192">
        <v>70</v>
      </c>
      <c r="E384" s="16"/>
      <c r="F384" s="471">
        <f t="shared" si="5"/>
        <v>17221.669999999984</v>
      </c>
      <c r="G384" s="480" t="s">
        <v>6</v>
      </c>
      <c r="H384" s="479"/>
      <c r="M384"/>
    </row>
    <row r="385" spans="1:13" s="19" customFormat="1" ht="12.95" customHeight="1" x14ac:dyDescent="0.25">
      <c r="A385" s="221">
        <v>372</v>
      </c>
      <c r="B385" s="109">
        <v>45608</v>
      </c>
      <c r="C385" s="9" t="s">
        <v>86</v>
      </c>
      <c r="D385" s="192">
        <v>35</v>
      </c>
      <c r="E385" s="16"/>
      <c r="F385" s="471">
        <f t="shared" si="5"/>
        <v>17256.669999999984</v>
      </c>
      <c r="G385" s="480" t="s">
        <v>6</v>
      </c>
      <c r="H385" s="479"/>
      <c r="M385"/>
    </row>
    <row r="386" spans="1:13" s="19" customFormat="1" ht="12.95" customHeight="1" x14ac:dyDescent="0.25">
      <c r="A386" s="221">
        <v>373</v>
      </c>
      <c r="B386" s="109">
        <v>45607</v>
      </c>
      <c r="C386" s="9" t="s">
        <v>86</v>
      </c>
      <c r="D386" s="192">
        <v>35</v>
      </c>
      <c r="E386" s="16"/>
      <c r="F386" s="471">
        <f t="shared" si="5"/>
        <v>17291.669999999984</v>
      </c>
      <c r="G386" s="480" t="s">
        <v>6</v>
      </c>
      <c r="H386" s="479"/>
      <c r="M386"/>
    </row>
    <row r="387" spans="1:13" s="19" customFormat="1" ht="12.95" customHeight="1" x14ac:dyDescent="0.25">
      <c r="A387" s="221">
        <v>374</v>
      </c>
      <c r="B387" s="109">
        <v>45608</v>
      </c>
      <c r="C387" s="9" t="s">
        <v>86</v>
      </c>
      <c r="D387" s="192">
        <v>35</v>
      </c>
      <c r="E387" s="16"/>
      <c r="F387" s="471">
        <f t="shared" si="5"/>
        <v>17326.669999999984</v>
      </c>
      <c r="G387" s="480" t="s">
        <v>6</v>
      </c>
      <c r="H387" s="479"/>
      <c r="M387"/>
    </row>
    <row r="388" spans="1:13" s="19" customFormat="1" ht="12.95" customHeight="1" x14ac:dyDescent="0.25">
      <c r="A388" s="221">
        <v>375</v>
      </c>
      <c r="B388" s="109">
        <v>45615</v>
      </c>
      <c r="C388" s="9" t="s">
        <v>86</v>
      </c>
      <c r="D388" s="192">
        <v>35</v>
      </c>
      <c r="E388" s="16"/>
      <c r="F388" s="471">
        <f t="shared" si="5"/>
        <v>17361.669999999984</v>
      </c>
      <c r="G388" s="480" t="s">
        <v>6</v>
      </c>
      <c r="H388" s="479"/>
      <c r="M388"/>
    </row>
    <row r="389" spans="1:13" s="19" customFormat="1" ht="12.95" customHeight="1" x14ac:dyDescent="0.25">
      <c r="A389" s="221">
        <v>376</v>
      </c>
      <c r="B389" s="109">
        <v>45616</v>
      </c>
      <c r="C389" s="9" t="s">
        <v>86</v>
      </c>
      <c r="D389" s="192">
        <v>575</v>
      </c>
      <c r="E389" s="16"/>
      <c r="F389" s="471">
        <f t="shared" ref="F389:F452" si="6">IF(OR(ISNUMBER(D389),ISNUMBER(E389)),SUM(F388+D389-E389)," ")</f>
        <v>17936.669999999984</v>
      </c>
      <c r="G389" s="480" t="s">
        <v>6</v>
      </c>
      <c r="H389" s="479"/>
      <c r="M389"/>
    </row>
    <row r="390" spans="1:13" s="19" customFormat="1" ht="12.95" customHeight="1" x14ac:dyDescent="0.25">
      <c r="A390" s="221">
        <v>377</v>
      </c>
      <c r="B390" s="253">
        <v>45617</v>
      </c>
      <c r="C390" s="254" t="s">
        <v>86</v>
      </c>
      <c r="D390" s="192">
        <v>750</v>
      </c>
      <c r="E390" s="16"/>
      <c r="F390" s="471">
        <f t="shared" si="6"/>
        <v>18686.669999999984</v>
      </c>
      <c r="G390" s="480" t="s">
        <v>6</v>
      </c>
      <c r="H390" s="479"/>
      <c r="M390"/>
    </row>
    <row r="391" spans="1:13" s="19" customFormat="1" ht="12.95" customHeight="1" x14ac:dyDescent="0.25">
      <c r="A391" s="221">
        <v>378</v>
      </c>
      <c r="B391" s="109">
        <v>45618</v>
      </c>
      <c r="C391" s="9" t="s">
        <v>86</v>
      </c>
      <c r="D391" s="192">
        <v>700</v>
      </c>
      <c r="E391" s="16"/>
      <c r="F391" s="471">
        <f t="shared" si="6"/>
        <v>19386.669999999984</v>
      </c>
      <c r="G391" s="480" t="s">
        <v>6</v>
      </c>
      <c r="H391" s="479"/>
      <c r="M391"/>
    </row>
    <row r="392" spans="1:13" s="19" customFormat="1" ht="12.95" customHeight="1" x14ac:dyDescent="0.25">
      <c r="A392" s="221">
        <v>379</v>
      </c>
      <c r="B392" s="109">
        <v>45621</v>
      </c>
      <c r="C392" s="9" t="s">
        <v>132</v>
      </c>
      <c r="D392" s="192">
        <v>9.3000000000000007</v>
      </c>
      <c r="E392" s="16"/>
      <c r="F392" s="471">
        <f t="shared" si="6"/>
        <v>19395.969999999983</v>
      </c>
      <c r="G392" s="480" t="s">
        <v>323</v>
      </c>
      <c r="H392" s="479"/>
      <c r="M392"/>
    </row>
    <row r="393" spans="1:13" s="19" customFormat="1" ht="12.95" customHeight="1" x14ac:dyDescent="0.25">
      <c r="A393" s="221">
        <v>380</v>
      </c>
      <c r="B393" s="109">
        <v>45621</v>
      </c>
      <c r="C393" s="22" t="s">
        <v>86</v>
      </c>
      <c r="D393" s="192">
        <v>2065</v>
      </c>
      <c r="E393" s="16"/>
      <c r="F393" s="471">
        <f t="shared" si="6"/>
        <v>21460.969999999983</v>
      </c>
      <c r="G393" s="480" t="s">
        <v>6</v>
      </c>
      <c r="H393" s="479"/>
      <c r="M393"/>
    </row>
    <row r="394" spans="1:13" s="19" customFormat="1" ht="12.95" customHeight="1" x14ac:dyDescent="0.25">
      <c r="A394" s="221">
        <v>381</v>
      </c>
      <c r="B394" s="109">
        <v>45622</v>
      </c>
      <c r="C394" s="9" t="s">
        <v>625</v>
      </c>
      <c r="D394" s="192">
        <v>2050</v>
      </c>
      <c r="E394" s="16"/>
      <c r="F394" s="471">
        <f t="shared" si="6"/>
        <v>23510.969999999983</v>
      </c>
      <c r="G394" s="480" t="s">
        <v>6</v>
      </c>
      <c r="H394" s="479"/>
      <c r="M394"/>
    </row>
    <row r="395" spans="1:13" s="19" customFormat="1" ht="12.95" customHeight="1" x14ac:dyDescent="0.25">
      <c r="A395" s="221">
        <v>382</v>
      </c>
      <c r="B395" s="109">
        <v>45623</v>
      </c>
      <c r="C395" s="9" t="s">
        <v>86</v>
      </c>
      <c r="D395" s="192">
        <v>700</v>
      </c>
      <c r="E395" s="16"/>
      <c r="F395" s="471">
        <f t="shared" si="6"/>
        <v>24210.969999999983</v>
      </c>
      <c r="G395" s="10" t="s">
        <v>6</v>
      </c>
      <c r="H395" s="479"/>
      <c r="M395"/>
    </row>
    <row r="396" spans="1:13" s="19" customFormat="1" ht="12.95" customHeight="1" x14ac:dyDescent="0.25">
      <c r="A396" s="221">
        <v>383</v>
      </c>
      <c r="B396" s="109">
        <v>45600</v>
      </c>
      <c r="C396" s="6" t="s">
        <v>224</v>
      </c>
      <c r="D396" s="16"/>
      <c r="E396" s="192">
        <v>300</v>
      </c>
      <c r="F396" s="471">
        <f t="shared" si="6"/>
        <v>23910.969999999983</v>
      </c>
      <c r="G396" s="480" t="s">
        <v>333</v>
      </c>
      <c r="H396" s="479"/>
      <c r="M396"/>
    </row>
    <row r="397" spans="1:13" s="19" customFormat="1" ht="12.95" customHeight="1" x14ac:dyDescent="0.25">
      <c r="A397" s="221">
        <v>384</v>
      </c>
      <c r="B397" s="109">
        <v>45600</v>
      </c>
      <c r="C397" s="9" t="s">
        <v>46</v>
      </c>
      <c r="D397" s="16"/>
      <c r="E397" s="192">
        <v>7.0000000000000007E-2</v>
      </c>
      <c r="F397" s="471">
        <f t="shared" si="6"/>
        <v>23910.899999999983</v>
      </c>
      <c r="G397" s="480" t="s">
        <v>47</v>
      </c>
      <c r="H397" s="479"/>
      <c r="M397"/>
    </row>
    <row r="398" spans="1:13" s="19" customFormat="1" ht="12.95" customHeight="1" x14ac:dyDescent="0.25">
      <c r="A398" s="221">
        <v>385</v>
      </c>
      <c r="B398" s="109">
        <v>45600</v>
      </c>
      <c r="C398" s="9" t="s">
        <v>46</v>
      </c>
      <c r="D398" s="16"/>
      <c r="E398" s="192">
        <v>7.0000000000000007E-2</v>
      </c>
      <c r="F398" s="471">
        <f t="shared" si="6"/>
        <v>23910.829999999984</v>
      </c>
      <c r="G398" s="480" t="s">
        <v>47</v>
      </c>
      <c r="H398" s="479"/>
      <c r="M398"/>
    </row>
    <row r="399" spans="1:13" s="19" customFormat="1" ht="12.95" customHeight="1" x14ac:dyDescent="0.25">
      <c r="A399" s="221">
        <v>386</v>
      </c>
      <c r="B399" s="109">
        <v>45600</v>
      </c>
      <c r="C399" s="9" t="s">
        <v>225</v>
      </c>
      <c r="D399" s="16"/>
      <c r="E399" s="192">
        <v>170</v>
      </c>
      <c r="F399" s="471">
        <f t="shared" si="6"/>
        <v>23740.829999999984</v>
      </c>
      <c r="G399" s="480" t="s">
        <v>45</v>
      </c>
      <c r="H399" s="479"/>
      <c r="M399"/>
    </row>
    <row r="400" spans="1:13" s="19" customFormat="1" ht="12.95" customHeight="1" x14ac:dyDescent="0.25">
      <c r="A400" s="221">
        <v>387</v>
      </c>
      <c r="B400" s="109">
        <v>45600</v>
      </c>
      <c r="C400" s="9" t="s">
        <v>46</v>
      </c>
      <c r="D400" s="16"/>
      <c r="E400" s="192">
        <v>7.0000000000000007E-2</v>
      </c>
      <c r="F400" s="471">
        <f t="shared" si="6"/>
        <v>23740.759999999984</v>
      </c>
      <c r="G400" s="480" t="s">
        <v>47</v>
      </c>
      <c r="H400" s="479"/>
      <c r="M400"/>
    </row>
    <row r="401" spans="1:15" s="19" customFormat="1" ht="12.95" customHeight="1" x14ac:dyDescent="0.25">
      <c r="A401" s="221">
        <v>388</v>
      </c>
      <c r="B401" s="109">
        <v>45600</v>
      </c>
      <c r="C401" s="9" t="s">
        <v>226</v>
      </c>
      <c r="D401" s="16"/>
      <c r="E401" s="192">
        <v>1509.32</v>
      </c>
      <c r="F401" s="471">
        <f t="shared" si="6"/>
        <v>22231.439999999984</v>
      </c>
      <c r="G401" s="489" t="s">
        <v>53</v>
      </c>
      <c r="H401" s="485"/>
      <c r="M401"/>
    </row>
    <row r="402" spans="1:15" s="19" customFormat="1" ht="12.95" customHeight="1" x14ac:dyDescent="0.25">
      <c r="A402" s="221">
        <v>389</v>
      </c>
      <c r="B402" s="109">
        <v>45600</v>
      </c>
      <c r="C402" s="9" t="s">
        <v>227</v>
      </c>
      <c r="D402" s="16"/>
      <c r="E402" s="192">
        <v>602</v>
      </c>
      <c r="F402" s="471">
        <f t="shared" si="6"/>
        <v>21629.439999999984</v>
      </c>
      <c r="G402" s="480" t="s">
        <v>58</v>
      </c>
      <c r="H402" s="479">
        <v>49</v>
      </c>
      <c r="M402"/>
    </row>
    <row r="403" spans="1:15" s="19" customFormat="1" ht="12.95" customHeight="1" x14ac:dyDescent="0.25">
      <c r="A403" s="221">
        <v>390</v>
      </c>
      <c r="B403" s="109">
        <v>45600</v>
      </c>
      <c r="C403" s="9" t="s">
        <v>46</v>
      </c>
      <c r="D403" s="16"/>
      <c r="E403" s="192">
        <v>7.0000000000000007E-2</v>
      </c>
      <c r="F403" s="471">
        <f t="shared" si="6"/>
        <v>21629.369999999984</v>
      </c>
      <c r="G403" s="480" t="s">
        <v>47</v>
      </c>
      <c r="H403" s="479"/>
      <c r="M403"/>
    </row>
    <row r="404" spans="1:15" s="19" customFormat="1" ht="12.95" customHeight="1" x14ac:dyDescent="0.25">
      <c r="A404" s="221">
        <v>391</v>
      </c>
      <c r="B404" s="109">
        <v>45601</v>
      </c>
      <c r="C404" s="9" t="s">
        <v>429</v>
      </c>
      <c r="D404" s="16"/>
      <c r="E404" s="192">
        <v>800</v>
      </c>
      <c r="F404" s="471">
        <f t="shared" si="6"/>
        <v>20829.369999999984</v>
      </c>
      <c r="G404" s="480" t="s">
        <v>333</v>
      </c>
      <c r="H404" s="479"/>
      <c r="M404"/>
    </row>
    <row r="405" spans="1:15" s="19" customFormat="1" ht="12.95" customHeight="1" x14ac:dyDescent="0.25">
      <c r="A405" s="221">
        <v>392</v>
      </c>
      <c r="B405" s="109">
        <v>45601</v>
      </c>
      <c r="C405" s="9" t="s">
        <v>46</v>
      </c>
      <c r="D405" s="16"/>
      <c r="E405" s="192">
        <v>7.0000000000000007E-2</v>
      </c>
      <c r="F405" s="471">
        <f t="shared" si="6"/>
        <v>20829.299999999985</v>
      </c>
      <c r="G405" s="480" t="s">
        <v>47</v>
      </c>
      <c r="H405" s="479"/>
      <c r="M405"/>
    </row>
    <row r="406" spans="1:15" s="19" customFormat="1" ht="12.95" customHeight="1" x14ac:dyDescent="0.25">
      <c r="A406" s="221">
        <v>393</v>
      </c>
      <c r="B406" s="109">
        <v>45608</v>
      </c>
      <c r="C406" s="9" t="s">
        <v>229</v>
      </c>
      <c r="D406" s="16"/>
      <c r="E406" s="192">
        <v>2000</v>
      </c>
      <c r="F406" s="471">
        <f t="shared" si="6"/>
        <v>18829.299999999985</v>
      </c>
      <c r="G406" s="480" t="s">
        <v>230</v>
      </c>
      <c r="H406" s="490"/>
      <c r="M406"/>
    </row>
    <row r="407" spans="1:15" s="19" customFormat="1" ht="12.95" customHeight="1" x14ac:dyDescent="0.25">
      <c r="A407" s="221">
        <v>394</v>
      </c>
      <c r="B407" s="109">
        <v>45608</v>
      </c>
      <c r="C407" s="9" t="s">
        <v>46</v>
      </c>
      <c r="D407" s="16"/>
      <c r="E407" s="192">
        <v>7.0000000000000007E-2</v>
      </c>
      <c r="F407" s="471">
        <f t="shared" si="6"/>
        <v>18829.229999999985</v>
      </c>
      <c r="G407" s="480" t="s">
        <v>47</v>
      </c>
      <c r="H407" s="479"/>
      <c r="M407"/>
    </row>
    <row r="408" spans="1:15" s="19" customFormat="1" ht="12.95" customHeight="1" x14ac:dyDescent="0.25">
      <c r="A408" s="221">
        <v>395</v>
      </c>
      <c r="B408" s="109">
        <v>45609</v>
      </c>
      <c r="C408" s="9" t="s">
        <v>55</v>
      </c>
      <c r="D408" s="16"/>
      <c r="E408" s="192">
        <v>645.37</v>
      </c>
      <c r="F408" s="471">
        <f t="shared" si="6"/>
        <v>18183.859999999986</v>
      </c>
      <c r="G408" s="480" t="s">
        <v>57</v>
      </c>
      <c r="H408" s="479"/>
      <c r="M408"/>
    </row>
    <row r="409" spans="1:15" s="19" customFormat="1" ht="12.75" customHeight="1" x14ac:dyDescent="0.25">
      <c r="A409" s="221">
        <v>396</v>
      </c>
      <c r="B409" s="109">
        <v>45609</v>
      </c>
      <c r="C409" s="9" t="s">
        <v>46</v>
      </c>
      <c r="D409" s="16"/>
      <c r="E409" s="192">
        <v>7.0000000000000007E-2</v>
      </c>
      <c r="F409" s="471">
        <f t="shared" si="6"/>
        <v>18183.789999999986</v>
      </c>
      <c r="G409" s="480" t="s">
        <v>47</v>
      </c>
      <c r="H409" s="479"/>
      <c r="M409"/>
    </row>
    <row r="410" spans="1:15" s="19" customFormat="1" ht="12.95" customHeight="1" x14ac:dyDescent="0.25">
      <c r="A410" s="221">
        <v>397</v>
      </c>
      <c r="B410" s="109">
        <v>45609</v>
      </c>
      <c r="C410" s="9" t="s">
        <v>231</v>
      </c>
      <c r="D410" s="16"/>
      <c r="E410" s="192">
        <v>305</v>
      </c>
      <c r="F410" s="471">
        <f t="shared" si="6"/>
        <v>17878.789999999986</v>
      </c>
      <c r="G410" s="480" t="s">
        <v>42</v>
      </c>
      <c r="H410" s="479">
        <v>50</v>
      </c>
      <c r="M410"/>
    </row>
    <row r="411" spans="1:15" s="19" customFormat="1" ht="12.95" customHeight="1" x14ac:dyDescent="0.25">
      <c r="A411" s="221">
        <v>398</v>
      </c>
      <c r="B411" s="109">
        <v>45609</v>
      </c>
      <c r="C411" s="6" t="s">
        <v>46</v>
      </c>
      <c r="D411" s="16"/>
      <c r="E411" s="192">
        <v>7.0000000000000007E-2</v>
      </c>
      <c r="F411" s="471">
        <f t="shared" si="6"/>
        <v>17878.719999999987</v>
      </c>
      <c r="G411" s="480" t="s">
        <v>47</v>
      </c>
      <c r="H411" s="479"/>
      <c r="M411"/>
    </row>
    <row r="412" spans="1:15" s="19" customFormat="1" ht="12.95" customHeight="1" x14ac:dyDescent="0.25">
      <c r="A412" s="221">
        <v>399</v>
      </c>
      <c r="B412" s="109">
        <v>45609</v>
      </c>
      <c r="C412" s="9" t="s">
        <v>232</v>
      </c>
      <c r="D412" s="16"/>
      <c r="E412" s="192">
        <v>240.5</v>
      </c>
      <c r="F412" s="471">
        <f t="shared" si="6"/>
        <v>17638.219999999987</v>
      </c>
      <c r="G412" s="480" t="s">
        <v>73</v>
      </c>
      <c r="H412" s="479">
        <v>51</v>
      </c>
      <c r="M412"/>
    </row>
    <row r="413" spans="1:15" ht="12.95" customHeight="1" x14ac:dyDescent="0.25">
      <c r="A413" s="221">
        <v>400</v>
      </c>
      <c r="B413" s="109">
        <v>45610</v>
      </c>
      <c r="C413" s="482" t="s">
        <v>233</v>
      </c>
      <c r="D413" s="16"/>
      <c r="E413" s="192">
        <v>283.91000000000003</v>
      </c>
      <c r="F413" s="471">
        <f t="shared" si="6"/>
        <v>17354.309999999987</v>
      </c>
      <c r="G413" s="480" t="s">
        <v>80</v>
      </c>
      <c r="H413" s="479">
        <v>52</v>
      </c>
      <c r="I413" s="19"/>
      <c r="J413" s="19"/>
      <c r="K413" s="19"/>
      <c r="L413" s="19"/>
      <c r="N413" s="19"/>
      <c r="O413" s="19"/>
    </row>
    <row r="414" spans="1:15" ht="12.95" customHeight="1" x14ac:dyDescent="0.25">
      <c r="A414" s="221">
        <v>401</v>
      </c>
      <c r="B414" s="109">
        <v>45614</v>
      </c>
      <c r="C414" s="9" t="s">
        <v>234</v>
      </c>
      <c r="D414" s="16"/>
      <c r="E414" s="192">
        <v>170</v>
      </c>
      <c r="F414" s="471">
        <f t="shared" si="6"/>
        <v>17184.309999999987</v>
      </c>
      <c r="G414" s="480" t="s">
        <v>73</v>
      </c>
      <c r="H414" s="479"/>
      <c r="I414" s="19"/>
      <c r="J414" s="19"/>
      <c r="K414" s="19"/>
      <c r="L414" s="19"/>
      <c r="N414" s="19"/>
      <c r="O414" s="19"/>
    </row>
    <row r="415" spans="1:15" ht="12.95" customHeight="1" x14ac:dyDescent="0.25">
      <c r="A415" s="221">
        <v>402</v>
      </c>
      <c r="B415" s="109">
        <v>45616</v>
      </c>
      <c r="C415" s="9" t="s">
        <v>279</v>
      </c>
      <c r="D415" s="16"/>
      <c r="E415" s="192">
        <v>54.9</v>
      </c>
      <c r="F415" s="471">
        <f t="shared" si="6"/>
        <v>17129.409999999985</v>
      </c>
      <c r="G415" s="480" t="s">
        <v>42</v>
      </c>
      <c r="H415" s="479">
        <v>53</v>
      </c>
      <c r="I415" s="19"/>
      <c r="J415" s="19"/>
      <c r="K415" s="19"/>
      <c r="L415" s="19"/>
      <c r="N415" s="19"/>
      <c r="O415" s="19"/>
    </row>
    <row r="416" spans="1:15" ht="12.95" customHeight="1" x14ac:dyDescent="0.25">
      <c r="A416" s="221">
        <v>403</v>
      </c>
      <c r="B416" s="109">
        <v>45616</v>
      </c>
      <c r="C416" s="9" t="s">
        <v>46</v>
      </c>
      <c r="D416" s="16"/>
      <c r="E416" s="192">
        <v>7.0000000000000007E-2</v>
      </c>
      <c r="F416" s="471">
        <f t="shared" si="6"/>
        <v>17129.339999999986</v>
      </c>
      <c r="G416" s="480" t="s">
        <v>47</v>
      </c>
      <c r="H416" s="479"/>
    </row>
    <row r="417" spans="1:12" ht="12.95" customHeight="1" x14ac:dyDescent="0.25">
      <c r="A417" s="221">
        <v>404</v>
      </c>
      <c r="B417" s="109">
        <v>45621</v>
      </c>
      <c r="C417" s="9" t="s">
        <v>235</v>
      </c>
      <c r="D417" s="16"/>
      <c r="E417" s="192">
        <v>126.64</v>
      </c>
      <c r="F417" s="471">
        <f t="shared" si="6"/>
        <v>17002.699999999986</v>
      </c>
      <c r="G417" s="480" t="s">
        <v>92</v>
      </c>
      <c r="H417" s="479">
        <v>54</v>
      </c>
    </row>
    <row r="418" spans="1:12" ht="12.95" customHeight="1" x14ac:dyDescent="0.25">
      <c r="A418" s="221">
        <v>405</v>
      </c>
      <c r="B418" s="109">
        <v>45621</v>
      </c>
      <c r="C418" s="9" t="s">
        <v>503</v>
      </c>
      <c r="D418" s="16"/>
      <c r="E418" s="192">
        <v>621.91999999999996</v>
      </c>
      <c r="F418" s="471">
        <f t="shared" si="6"/>
        <v>16380.779999999986</v>
      </c>
      <c r="G418" s="480" t="s">
        <v>79</v>
      </c>
      <c r="H418" s="479">
        <v>55</v>
      </c>
    </row>
    <row r="419" spans="1:12" ht="12.95" customHeight="1" x14ac:dyDescent="0.25">
      <c r="A419" s="221">
        <v>406</v>
      </c>
      <c r="B419" s="109">
        <v>45621</v>
      </c>
      <c r="C419" s="9" t="s">
        <v>46</v>
      </c>
      <c r="D419" s="16"/>
      <c r="E419" s="192">
        <v>7.0000000000000007E-2</v>
      </c>
      <c r="F419" s="471">
        <f t="shared" si="6"/>
        <v>16380.709999999986</v>
      </c>
      <c r="G419" s="480" t="s">
        <v>47</v>
      </c>
      <c r="H419" s="479"/>
    </row>
    <row r="420" spans="1:12" ht="12.95" customHeight="1" x14ac:dyDescent="0.25">
      <c r="A420" s="221">
        <v>407</v>
      </c>
      <c r="B420" s="109">
        <v>45621</v>
      </c>
      <c r="C420" s="9" t="s">
        <v>46</v>
      </c>
      <c r="D420" s="16"/>
      <c r="E420" s="192">
        <v>7.0000000000000007E-2</v>
      </c>
      <c r="F420" s="471">
        <f t="shared" si="6"/>
        <v>16380.639999999987</v>
      </c>
      <c r="G420" s="480" t="s">
        <v>47</v>
      </c>
      <c r="H420" s="479"/>
    </row>
    <row r="421" spans="1:12" ht="12.95" customHeight="1" x14ac:dyDescent="0.25">
      <c r="A421" s="255">
        <v>408</v>
      </c>
      <c r="B421" s="109">
        <v>45623</v>
      </c>
      <c r="C421" s="9" t="s">
        <v>237</v>
      </c>
      <c r="D421" s="16"/>
      <c r="E421" s="192">
        <v>1780.49</v>
      </c>
      <c r="F421" s="471">
        <f t="shared" si="6"/>
        <v>14600.149999999987</v>
      </c>
      <c r="G421" s="480" t="s">
        <v>82</v>
      </c>
      <c r="H421" s="479"/>
    </row>
    <row r="422" spans="1:12" ht="12.95" customHeight="1" x14ac:dyDescent="0.25">
      <c r="A422" s="255">
        <v>409</v>
      </c>
      <c r="B422" s="109">
        <v>45623</v>
      </c>
      <c r="C422" s="9" t="s">
        <v>46</v>
      </c>
      <c r="D422" s="16"/>
      <c r="E422" s="192">
        <v>7.19</v>
      </c>
      <c r="F422" s="471">
        <f t="shared" si="6"/>
        <v>14592.959999999986</v>
      </c>
      <c r="G422" s="480" t="s">
        <v>47</v>
      </c>
      <c r="H422" s="479"/>
    </row>
    <row r="423" spans="1:12" ht="12.95" customHeight="1" x14ac:dyDescent="0.25">
      <c r="A423" s="221">
        <v>410</v>
      </c>
      <c r="B423" s="109">
        <v>45623</v>
      </c>
      <c r="C423" s="9" t="s">
        <v>61</v>
      </c>
      <c r="D423" s="16"/>
      <c r="E423" s="192">
        <v>2</v>
      </c>
      <c r="F423" s="471">
        <f t="shared" si="6"/>
        <v>14590.959999999986</v>
      </c>
      <c r="G423" s="480" t="s">
        <v>42</v>
      </c>
      <c r="H423" s="479"/>
    </row>
    <row r="424" spans="1:12" ht="19.5" customHeight="1" x14ac:dyDescent="0.25">
      <c r="A424" s="221"/>
      <c r="B424" s="109"/>
      <c r="C424" s="491" t="s">
        <v>238</v>
      </c>
      <c r="D424" s="16"/>
      <c r="E424" s="16">
        <v>0</v>
      </c>
      <c r="F424" s="471">
        <f t="shared" si="6"/>
        <v>14590.959999999986</v>
      </c>
      <c r="G424" s="480"/>
      <c r="H424" s="479"/>
    </row>
    <row r="425" spans="1:12" ht="12.95" customHeight="1" x14ac:dyDescent="0.25">
      <c r="A425" s="221">
        <v>411</v>
      </c>
      <c r="B425" s="109">
        <v>45628</v>
      </c>
      <c r="C425" s="9" t="s">
        <v>86</v>
      </c>
      <c r="D425" s="192">
        <v>500</v>
      </c>
      <c r="E425" s="16"/>
      <c r="F425" s="471">
        <f t="shared" si="6"/>
        <v>15090.959999999986</v>
      </c>
      <c r="G425" s="480" t="s">
        <v>6</v>
      </c>
      <c r="H425" s="479"/>
    </row>
    <row r="426" spans="1:12" ht="12.95" customHeight="1" x14ac:dyDescent="0.25">
      <c r="A426" s="221">
        <v>412</v>
      </c>
      <c r="B426" s="109">
        <v>45628</v>
      </c>
      <c r="C426" s="9" t="s">
        <v>86</v>
      </c>
      <c r="D426" s="192">
        <v>650</v>
      </c>
      <c r="E426" s="16"/>
      <c r="F426" s="471">
        <f t="shared" si="6"/>
        <v>15740.959999999986</v>
      </c>
      <c r="G426" s="480" t="s">
        <v>6</v>
      </c>
      <c r="H426" s="479"/>
    </row>
    <row r="427" spans="1:12" ht="12.95" customHeight="1" x14ac:dyDescent="0.25">
      <c r="A427" s="221">
        <v>413</v>
      </c>
      <c r="B427" s="109">
        <v>45629</v>
      </c>
      <c r="C427" s="9" t="s">
        <v>255</v>
      </c>
      <c r="D427" s="192">
        <v>1400</v>
      </c>
      <c r="E427" s="16"/>
      <c r="F427" s="471">
        <f t="shared" si="6"/>
        <v>17140.959999999985</v>
      </c>
      <c r="G427" s="480" t="s">
        <v>321</v>
      </c>
      <c r="H427" s="479"/>
      <c r="J427" s="15"/>
      <c r="K427" s="15"/>
      <c r="L427" s="15"/>
    </row>
    <row r="428" spans="1:12" ht="12.95" customHeight="1" x14ac:dyDescent="0.25">
      <c r="A428" s="221">
        <v>414</v>
      </c>
      <c r="B428" s="109">
        <v>45630</v>
      </c>
      <c r="C428" s="9" t="s">
        <v>430</v>
      </c>
      <c r="D428" s="192">
        <v>621.91999999999996</v>
      </c>
      <c r="E428" s="16"/>
      <c r="F428" s="471">
        <f t="shared" si="6"/>
        <v>17762.879999999983</v>
      </c>
      <c r="G428" s="480" t="s">
        <v>106</v>
      </c>
      <c r="H428" s="479"/>
      <c r="J428" s="256"/>
      <c r="K428" s="257"/>
      <c r="L428" s="258"/>
    </row>
    <row r="429" spans="1:12" ht="12.95" customHeight="1" x14ac:dyDescent="0.25">
      <c r="A429" s="221">
        <v>415</v>
      </c>
      <c r="B429" s="109">
        <v>45630</v>
      </c>
      <c r="C429" s="9" t="s">
        <v>86</v>
      </c>
      <c r="D429" s="192">
        <v>50</v>
      </c>
      <c r="E429" s="16"/>
      <c r="F429" s="471">
        <f t="shared" si="6"/>
        <v>17812.879999999983</v>
      </c>
      <c r="G429" s="480" t="s">
        <v>6</v>
      </c>
      <c r="H429" s="479"/>
      <c r="J429" s="256"/>
      <c r="K429" s="257"/>
      <c r="L429" s="258"/>
    </row>
    <row r="430" spans="1:12" ht="12.95" customHeight="1" x14ac:dyDescent="0.25">
      <c r="A430" s="221">
        <v>416</v>
      </c>
      <c r="B430" s="109">
        <v>45630</v>
      </c>
      <c r="C430" s="9" t="s">
        <v>86</v>
      </c>
      <c r="D430" s="192">
        <v>50</v>
      </c>
      <c r="E430" s="16"/>
      <c r="F430" s="471">
        <f t="shared" si="6"/>
        <v>17862.879999999983</v>
      </c>
      <c r="G430" s="480" t="s">
        <v>6</v>
      </c>
      <c r="H430" s="479"/>
      <c r="J430" s="256"/>
      <c r="K430" s="257"/>
      <c r="L430" s="258"/>
    </row>
    <row r="431" spans="1:12" ht="12.95" customHeight="1" x14ac:dyDescent="0.25">
      <c r="A431" s="221">
        <v>417</v>
      </c>
      <c r="B431" s="109">
        <v>45630</v>
      </c>
      <c r="C431" s="9" t="s">
        <v>86</v>
      </c>
      <c r="D431" s="192">
        <v>1650</v>
      </c>
      <c r="E431" s="16"/>
      <c r="F431" s="471">
        <f t="shared" si="6"/>
        <v>19512.879999999983</v>
      </c>
      <c r="G431" s="480" t="s">
        <v>6</v>
      </c>
      <c r="H431" s="479"/>
      <c r="J431" s="256"/>
      <c r="K431" s="215"/>
      <c r="L431" s="258"/>
    </row>
    <row r="432" spans="1:12" ht="12.95" customHeight="1" x14ac:dyDescent="0.25">
      <c r="A432" s="221">
        <v>418</v>
      </c>
      <c r="B432" s="109">
        <v>45630</v>
      </c>
      <c r="C432" s="9" t="s">
        <v>256</v>
      </c>
      <c r="D432" s="192">
        <v>750</v>
      </c>
      <c r="E432" s="16"/>
      <c r="F432" s="471">
        <f t="shared" si="6"/>
        <v>20262.879999999983</v>
      </c>
      <c r="G432" s="480" t="s">
        <v>325</v>
      </c>
      <c r="H432" s="479"/>
      <c r="J432" s="256"/>
      <c r="K432" s="215"/>
      <c r="L432" s="258"/>
    </row>
    <row r="433" spans="1:12" ht="12.95" customHeight="1" x14ac:dyDescent="0.25">
      <c r="A433" s="221">
        <v>419</v>
      </c>
      <c r="B433" s="109">
        <v>45630</v>
      </c>
      <c r="C433" s="9" t="s">
        <v>257</v>
      </c>
      <c r="D433" s="16"/>
      <c r="E433" s="192">
        <v>944.81</v>
      </c>
      <c r="F433" s="471">
        <f t="shared" si="6"/>
        <v>19318.069999999982</v>
      </c>
      <c r="G433" s="480" t="s">
        <v>53</v>
      </c>
      <c r="H433" s="479"/>
      <c r="J433" s="256"/>
      <c r="K433" s="215"/>
      <c r="L433" s="258"/>
    </row>
    <row r="434" spans="1:12" ht="12.95" customHeight="1" x14ac:dyDescent="0.25">
      <c r="A434" s="221">
        <v>420</v>
      </c>
      <c r="B434" s="109">
        <v>45630</v>
      </c>
      <c r="C434" s="9" t="s">
        <v>46</v>
      </c>
      <c r="D434" s="16"/>
      <c r="E434" s="192">
        <v>3.85</v>
      </c>
      <c r="F434" s="471">
        <f t="shared" si="6"/>
        <v>19314.219999999983</v>
      </c>
      <c r="G434" s="480" t="s">
        <v>47</v>
      </c>
      <c r="H434" s="479"/>
      <c r="J434" s="256"/>
      <c r="K434" s="215"/>
      <c r="L434" s="258"/>
    </row>
    <row r="435" spans="1:12" ht="12.95" customHeight="1" x14ac:dyDescent="0.25">
      <c r="A435" s="221">
        <v>421</v>
      </c>
      <c r="B435" s="109">
        <v>45630</v>
      </c>
      <c r="C435" s="9" t="s">
        <v>258</v>
      </c>
      <c r="D435" s="16"/>
      <c r="E435" s="192">
        <v>931.43</v>
      </c>
      <c r="F435" s="471">
        <f t="shared" si="6"/>
        <v>18382.789999999983</v>
      </c>
      <c r="G435" s="480" t="s">
        <v>52</v>
      </c>
      <c r="H435" s="479"/>
    </row>
    <row r="436" spans="1:12" ht="12.95" customHeight="1" x14ac:dyDescent="0.25">
      <c r="A436" s="221">
        <v>422</v>
      </c>
      <c r="B436" s="109">
        <v>45630</v>
      </c>
      <c r="C436" s="9" t="s">
        <v>46</v>
      </c>
      <c r="D436" s="16"/>
      <c r="E436" s="192">
        <v>7.0000000000000007E-2</v>
      </c>
      <c r="F436" s="471">
        <f t="shared" si="6"/>
        <v>18382.719999999983</v>
      </c>
      <c r="G436" s="480" t="s">
        <v>47</v>
      </c>
      <c r="H436" s="479"/>
    </row>
    <row r="437" spans="1:12" ht="12.95" customHeight="1" x14ac:dyDescent="0.25">
      <c r="A437" s="221">
        <v>423</v>
      </c>
      <c r="B437" s="109">
        <v>45631</v>
      </c>
      <c r="C437" s="9" t="s">
        <v>132</v>
      </c>
      <c r="D437" s="192">
        <v>8.86</v>
      </c>
      <c r="E437" s="16"/>
      <c r="F437" s="471">
        <f t="shared" si="6"/>
        <v>18391.579999999984</v>
      </c>
      <c r="G437" s="480" t="s">
        <v>323</v>
      </c>
      <c r="H437" s="479"/>
    </row>
    <row r="438" spans="1:12" ht="12.95" customHeight="1" x14ac:dyDescent="0.25">
      <c r="A438" s="221">
        <v>424</v>
      </c>
      <c r="B438" s="109">
        <v>45631</v>
      </c>
      <c r="C438" s="9" t="s">
        <v>86</v>
      </c>
      <c r="D438" s="192">
        <v>35</v>
      </c>
      <c r="E438" s="16"/>
      <c r="F438" s="471">
        <f t="shared" si="6"/>
        <v>18426.579999999984</v>
      </c>
      <c r="G438" s="480" t="s">
        <v>6</v>
      </c>
      <c r="H438" s="479"/>
    </row>
    <row r="439" spans="1:12" ht="12.95" customHeight="1" x14ac:dyDescent="0.25">
      <c r="A439" s="221">
        <v>425</v>
      </c>
      <c r="B439" s="109">
        <v>45634</v>
      </c>
      <c r="C439" s="9" t="s">
        <v>431</v>
      </c>
      <c r="D439" s="16"/>
      <c r="E439" s="192">
        <v>300</v>
      </c>
      <c r="F439" s="471">
        <f t="shared" si="6"/>
        <v>18126.579999999984</v>
      </c>
      <c r="G439" s="480" t="s">
        <v>333</v>
      </c>
      <c r="H439" s="479"/>
    </row>
    <row r="440" spans="1:12" ht="12.95" customHeight="1" x14ac:dyDescent="0.25">
      <c r="A440" s="221">
        <v>426</v>
      </c>
      <c r="B440" s="11">
        <v>45634</v>
      </c>
      <c r="C440" s="55" t="s">
        <v>46</v>
      </c>
      <c r="D440" s="16"/>
      <c r="E440" s="192">
        <v>7.0000000000000007E-2</v>
      </c>
      <c r="F440" s="471">
        <f t="shared" si="6"/>
        <v>18126.509999999984</v>
      </c>
      <c r="G440" s="10" t="s">
        <v>47</v>
      </c>
      <c r="H440" s="483"/>
    </row>
    <row r="441" spans="1:12" ht="12.95" customHeight="1" x14ac:dyDescent="0.25">
      <c r="A441" s="221">
        <v>427</v>
      </c>
      <c r="B441" s="109">
        <v>45632</v>
      </c>
      <c r="C441" s="55" t="s">
        <v>86</v>
      </c>
      <c r="D441" s="192">
        <v>675</v>
      </c>
      <c r="E441" s="16"/>
      <c r="F441" s="471">
        <f t="shared" si="6"/>
        <v>18801.509999999984</v>
      </c>
      <c r="G441" s="10" t="s">
        <v>6</v>
      </c>
      <c r="H441" s="483"/>
    </row>
    <row r="442" spans="1:12" ht="12.95" customHeight="1" x14ac:dyDescent="0.25">
      <c r="A442" s="221">
        <v>428</v>
      </c>
      <c r="B442" s="109">
        <v>45632</v>
      </c>
      <c r="C442" s="9" t="s">
        <v>260</v>
      </c>
      <c r="D442" s="192">
        <v>500</v>
      </c>
      <c r="E442" s="16"/>
      <c r="F442" s="471">
        <f t="shared" si="6"/>
        <v>19301.509999999984</v>
      </c>
      <c r="G442" s="10" t="s">
        <v>153</v>
      </c>
      <c r="H442" s="483"/>
    </row>
    <row r="443" spans="1:12" ht="12.95" customHeight="1" x14ac:dyDescent="0.25">
      <c r="A443" s="221">
        <v>429</v>
      </c>
      <c r="B443" s="109">
        <v>45632</v>
      </c>
      <c r="C443" s="55" t="s">
        <v>261</v>
      </c>
      <c r="D443" s="16"/>
      <c r="E443" s="192">
        <v>602</v>
      </c>
      <c r="F443" s="471">
        <f t="shared" si="6"/>
        <v>18699.509999999984</v>
      </c>
      <c r="G443" s="10" t="s">
        <v>58</v>
      </c>
      <c r="H443" s="483">
        <v>56</v>
      </c>
    </row>
    <row r="444" spans="1:12" ht="12.95" customHeight="1" x14ac:dyDescent="0.25">
      <c r="A444" s="221">
        <v>430</v>
      </c>
      <c r="B444" s="109">
        <v>45632</v>
      </c>
      <c r="C444" s="55" t="s">
        <v>46</v>
      </c>
      <c r="D444" s="16"/>
      <c r="E444" s="192">
        <v>7.0000000000000007E-2</v>
      </c>
      <c r="F444" s="471">
        <f t="shared" si="6"/>
        <v>18699.439999999984</v>
      </c>
      <c r="G444" s="10" t="s">
        <v>47</v>
      </c>
      <c r="H444" s="483"/>
    </row>
    <row r="445" spans="1:12" ht="12.95" customHeight="1" x14ac:dyDescent="0.25">
      <c r="A445" s="221">
        <v>431</v>
      </c>
      <c r="B445" s="109">
        <v>45635</v>
      </c>
      <c r="C445" s="55" t="s">
        <v>86</v>
      </c>
      <c r="D445" s="192">
        <v>2750</v>
      </c>
      <c r="E445" s="16"/>
      <c r="F445" s="471">
        <f t="shared" si="6"/>
        <v>21449.439999999984</v>
      </c>
      <c r="G445" s="492" t="s">
        <v>6</v>
      </c>
      <c r="H445" s="483"/>
    </row>
    <row r="446" spans="1:12" ht="12.95" customHeight="1" x14ac:dyDescent="0.25">
      <c r="A446" s="221">
        <v>432</v>
      </c>
      <c r="B446" s="109">
        <v>45635</v>
      </c>
      <c r="C446" s="55" t="s">
        <v>86</v>
      </c>
      <c r="D446" s="192">
        <v>35</v>
      </c>
      <c r="E446" s="16"/>
      <c r="F446" s="471">
        <f t="shared" si="6"/>
        <v>21484.439999999984</v>
      </c>
      <c r="G446" s="10" t="s">
        <v>6</v>
      </c>
      <c r="H446" s="483"/>
    </row>
    <row r="447" spans="1:12" ht="12.95" customHeight="1" x14ac:dyDescent="0.25">
      <c r="A447" s="221">
        <v>433</v>
      </c>
      <c r="B447" s="109">
        <v>45637</v>
      </c>
      <c r="C447" s="55" t="s">
        <v>86</v>
      </c>
      <c r="D447" s="192">
        <v>20</v>
      </c>
      <c r="E447" s="16"/>
      <c r="F447" s="471">
        <f t="shared" si="6"/>
        <v>21504.439999999984</v>
      </c>
      <c r="G447" s="10" t="s">
        <v>6</v>
      </c>
      <c r="H447" s="483"/>
    </row>
    <row r="448" spans="1:12" ht="12.95" customHeight="1" x14ac:dyDescent="0.25">
      <c r="A448" s="221">
        <v>434</v>
      </c>
      <c r="B448" s="109">
        <v>45637</v>
      </c>
      <c r="C448" s="55" t="s">
        <v>86</v>
      </c>
      <c r="D448" s="192">
        <v>35</v>
      </c>
      <c r="E448" s="16"/>
      <c r="F448" s="471">
        <f t="shared" si="6"/>
        <v>21539.439999999984</v>
      </c>
      <c r="G448" s="10" t="s">
        <v>6</v>
      </c>
      <c r="H448" s="483"/>
    </row>
    <row r="449" spans="1:8" ht="12.95" customHeight="1" x14ac:dyDescent="0.25">
      <c r="A449" s="221">
        <v>435</v>
      </c>
      <c r="B449" s="109">
        <v>45637</v>
      </c>
      <c r="C449" s="55" t="s">
        <v>86</v>
      </c>
      <c r="D449" s="192">
        <v>1340</v>
      </c>
      <c r="E449" s="16"/>
      <c r="F449" s="471">
        <f t="shared" si="6"/>
        <v>22879.439999999984</v>
      </c>
      <c r="G449" s="492" t="s">
        <v>6</v>
      </c>
      <c r="H449" s="483"/>
    </row>
    <row r="450" spans="1:8" ht="12.95" customHeight="1" x14ac:dyDescent="0.25">
      <c r="A450" s="221">
        <v>436</v>
      </c>
      <c r="B450" s="109">
        <v>45637</v>
      </c>
      <c r="C450" s="6" t="s">
        <v>46</v>
      </c>
      <c r="D450" s="192"/>
      <c r="E450" s="16">
        <v>7.0000000000000007E-2</v>
      </c>
      <c r="F450" s="471">
        <f t="shared" si="6"/>
        <v>22879.369999999984</v>
      </c>
      <c r="G450" s="492" t="s">
        <v>47</v>
      </c>
      <c r="H450" s="483"/>
    </row>
    <row r="451" spans="1:8" ht="12.95" customHeight="1" x14ac:dyDescent="0.25">
      <c r="A451" s="221">
        <v>437</v>
      </c>
      <c r="B451" s="109">
        <v>45637</v>
      </c>
      <c r="C451" s="55" t="s">
        <v>504</v>
      </c>
      <c r="D451" s="16"/>
      <c r="E451" s="192">
        <v>1136</v>
      </c>
      <c r="F451" s="471">
        <f t="shared" si="6"/>
        <v>21743.369999999984</v>
      </c>
      <c r="G451" s="10" t="s">
        <v>45</v>
      </c>
      <c r="H451" s="483"/>
    </row>
    <row r="452" spans="1:8" ht="12.95" customHeight="1" x14ac:dyDescent="0.25">
      <c r="A452" s="221">
        <v>438</v>
      </c>
      <c r="B452" s="20">
        <v>46002</v>
      </c>
      <c r="C452" s="6" t="s">
        <v>46</v>
      </c>
      <c r="D452" s="16"/>
      <c r="E452" s="192">
        <v>7.0000000000000007E-2</v>
      </c>
      <c r="F452" s="471">
        <f t="shared" si="6"/>
        <v>21743.299999999985</v>
      </c>
      <c r="G452" s="492" t="s">
        <v>47</v>
      </c>
      <c r="H452" s="483"/>
    </row>
    <row r="453" spans="1:8" ht="12.95" customHeight="1" x14ac:dyDescent="0.25">
      <c r="A453" s="221">
        <v>439</v>
      </c>
      <c r="B453" s="109">
        <v>45637</v>
      </c>
      <c r="C453" s="55" t="s">
        <v>280</v>
      </c>
      <c r="D453" s="16"/>
      <c r="E453" s="192">
        <v>54.9</v>
      </c>
      <c r="F453" s="471">
        <f t="shared" ref="F453:F496" si="7">IF(OR(ISNUMBER(D453),ISNUMBER(E453)),SUM(F452+D453-E453)," ")</f>
        <v>21688.399999999983</v>
      </c>
      <c r="G453" s="10" t="s">
        <v>42</v>
      </c>
      <c r="H453" s="483">
        <v>57</v>
      </c>
    </row>
    <row r="454" spans="1:8" ht="12.95" customHeight="1" x14ac:dyDescent="0.25">
      <c r="A454" s="221">
        <v>440</v>
      </c>
      <c r="B454" s="109">
        <v>45637</v>
      </c>
      <c r="C454" s="55" t="s">
        <v>46</v>
      </c>
      <c r="D454" s="16"/>
      <c r="E454" s="192">
        <v>7.0000000000000007E-2</v>
      </c>
      <c r="F454" s="471">
        <f t="shared" si="7"/>
        <v>21688.329999999984</v>
      </c>
      <c r="G454" s="10" t="s">
        <v>47</v>
      </c>
      <c r="H454" s="483"/>
    </row>
    <row r="455" spans="1:8" ht="12.95" customHeight="1" x14ac:dyDescent="0.25">
      <c r="A455" s="221">
        <v>441</v>
      </c>
      <c r="B455" s="109">
        <v>45637</v>
      </c>
      <c r="C455" s="55" t="s">
        <v>262</v>
      </c>
      <c r="D455" s="16"/>
      <c r="E455" s="192">
        <v>3399.32</v>
      </c>
      <c r="F455" s="471">
        <f t="shared" si="7"/>
        <v>18289.009999999984</v>
      </c>
      <c r="G455" s="10" t="s">
        <v>42</v>
      </c>
      <c r="H455" s="483">
        <v>58</v>
      </c>
    </row>
    <row r="456" spans="1:8" ht="12.95" customHeight="1" x14ac:dyDescent="0.25">
      <c r="A456" s="221">
        <v>442</v>
      </c>
      <c r="B456" s="109">
        <v>45637</v>
      </c>
      <c r="C456" s="9" t="s">
        <v>46</v>
      </c>
      <c r="D456" s="16"/>
      <c r="E456" s="192">
        <v>7.0000000000000007E-2</v>
      </c>
      <c r="F456" s="471">
        <f t="shared" si="7"/>
        <v>18288.939999999984</v>
      </c>
      <c r="G456" s="10" t="s">
        <v>47</v>
      </c>
      <c r="H456" s="483"/>
    </row>
    <row r="457" spans="1:8" ht="12.95" customHeight="1" x14ac:dyDescent="0.25">
      <c r="A457" s="221">
        <v>443</v>
      </c>
      <c r="B457" s="109">
        <v>45637</v>
      </c>
      <c r="C457" s="55" t="s">
        <v>263</v>
      </c>
      <c r="D457" s="16"/>
      <c r="E457" s="192">
        <v>192.41</v>
      </c>
      <c r="F457" s="471">
        <f t="shared" si="7"/>
        <v>18096.529999999984</v>
      </c>
      <c r="G457" s="10" t="s">
        <v>73</v>
      </c>
      <c r="H457" s="483"/>
    </row>
    <row r="458" spans="1:8" ht="12.95" customHeight="1" x14ac:dyDescent="0.25">
      <c r="A458" s="221">
        <v>444</v>
      </c>
      <c r="B458" s="109">
        <v>45638</v>
      </c>
      <c r="C458" s="55" t="s">
        <v>86</v>
      </c>
      <c r="D458" s="192">
        <v>175</v>
      </c>
      <c r="E458" s="16"/>
      <c r="F458" s="471">
        <f t="shared" si="7"/>
        <v>18271.529999999984</v>
      </c>
      <c r="G458" s="10" t="s">
        <v>6</v>
      </c>
      <c r="H458" s="483"/>
    </row>
    <row r="459" spans="1:8" ht="12.95" customHeight="1" x14ac:dyDescent="0.25">
      <c r="A459" s="221">
        <v>445</v>
      </c>
      <c r="B459" s="109">
        <v>45638</v>
      </c>
      <c r="C459" s="9" t="s">
        <v>86</v>
      </c>
      <c r="D459" s="192">
        <v>540</v>
      </c>
      <c r="E459" s="16"/>
      <c r="F459" s="471">
        <f t="shared" si="7"/>
        <v>18811.529999999984</v>
      </c>
      <c r="G459" s="10" t="s">
        <v>6</v>
      </c>
      <c r="H459" s="483"/>
    </row>
    <row r="460" spans="1:8" ht="12.95" customHeight="1" x14ac:dyDescent="0.25">
      <c r="A460" s="221">
        <v>446</v>
      </c>
      <c r="B460" s="109">
        <v>45639</v>
      </c>
      <c r="C460" s="55" t="s">
        <v>264</v>
      </c>
      <c r="D460" s="16"/>
      <c r="E460" s="192">
        <v>337.57</v>
      </c>
      <c r="F460" s="471">
        <f t="shared" si="7"/>
        <v>18473.959999999985</v>
      </c>
      <c r="G460" s="10" t="s">
        <v>80</v>
      </c>
      <c r="H460" s="483">
        <v>59</v>
      </c>
    </row>
    <row r="461" spans="1:8" ht="12.95" customHeight="1" x14ac:dyDescent="0.25">
      <c r="A461" s="221">
        <v>447</v>
      </c>
      <c r="B461" s="109">
        <v>45642</v>
      </c>
      <c r="C461" s="55" t="s">
        <v>86</v>
      </c>
      <c r="D461" s="192">
        <v>2130</v>
      </c>
      <c r="E461" s="16"/>
      <c r="F461" s="471">
        <f t="shared" si="7"/>
        <v>20603.959999999985</v>
      </c>
      <c r="G461" s="492" t="s">
        <v>6</v>
      </c>
      <c r="H461" s="483"/>
    </row>
    <row r="462" spans="1:8" ht="12.95" customHeight="1" x14ac:dyDescent="0.25">
      <c r="A462" s="221">
        <v>448</v>
      </c>
      <c r="B462" s="109">
        <v>45642</v>
      </c>
      <c r="C462" s="55" t="s">
        <v>86</v>
      </c>
      <c r="D462" s="192">
        <v>425</v>
      </c>
      <c r="E462" s="16"/>
      <c r="F462" s="471">
        <f t="shared" si="7"/>
        <v>21028.959999999985</v>
      </c>
      <c r="G462" s="10" t="s">
        <v>6</v>
      </c>
      <c r="H462" s="483"/>
    </row>
    <row r="463" spans="1:8" ht="12.95" customHeight="1" x14ac:dyDescent="0.25">
      <c r="A463" s="221">
        <v>449</v>
      </c>
      <c r="B463" s="109">
        <v>45642</v>
      </c>
      <c r="C463" s="9" t="s">
        <v>86</v>
      </c>
      <c r="D463" s="192">
        <v>500</v>
      </c>
      <c r="E463" s="16"/>
      <c r="F463" s="471">
        <f t="shared" si="7"/>
        <v>21528.959999999985</v>
      </c>
      <c r="G463" s="10" t="s">
        <v>6</v>
      </c>
      <c r="H463" s="483"/>
    </row>
    <row r="464" spans="1:8" ht="12.95" customHeight="1" x14ac:dyDescent="0.25">
      <c r="A464" s="221">
        <v>450</v>
      </c>
      <c r="B464" s="109">
        <v>45642</v>
      </c>
      <c r="C464" s="55" t="s">
        <v>55</v>
      </c>
      <c r="D464" s="16"/>
      <c r="E464" s="192">
        <v>869.82</v>
      </c>
      <c r="F464" s="471">
        <f t="shared" si="7"/>
        <v>20659.139999999985</v>
      </c>
      <c r="G464" s="10" t="s">
        <v>57</v>
      </c>
      <c r="H464" s="483"/>
    </row>
    <row r="465" spans="1:8" ht="12.95" customHeight="1" x14ac:dyDescent="0.25">
      <c r="A465" s="221">
        <v>451</v>
      </c>
      <c r="B465" s="109">
        <v>45643</v>
      </c>
      <c r="C465" s="55" t="s">
        <v>86</v>
      </c>
      <c r="D465" s="192">
        <v>35</v>
      </c>
      <c r="E465" s="16"/>
      <c r="F465" s="471">
        <f t="shared" si="7"/>
        <v>20694.139999999985</v>
      </c>
      <c r="G465" s="10" t="s">
        <v>6</v>
      </c>
      <c r="H465" s="483"/>
    </row>
    <row r="466" spans="1:8" ht="12.95" customHeight="1" x14ac:dyDescent="0.25">
      <c r="A466" s="221">
        <v>452</v>
      </c>
      <c r="B466" s="109">
        <v>45643</v>
      </c>
      <c r="C466" s="55" t="s">
        <v>86</v>
      </c>
      <c r="D466" s="192">
        <v>125</v>
      </c>
      <c r="E466" s="16"/>
      <c r="F466" s="471">
        <f t="shared" si="7"/>
        <v>20819.139999999985</v>
      </c>
      <c r="G466" s="10" t="s">
        <v>6</v>
      </c>
      <c r="H466" s="483"/>
    </row>
    <row r="467" spans="1:8" ht="12.95" customHeight="1" x14ac:dyDescent="0.25">
      <c r="A467" s="221">
        <v>453</v>
      </c>
      <c r="B467" s="109">
        <v>45644</v>
      </c>
      <c r="C467" s="55" t="s">
        <v>86</v>
      </c>
      <c r="D467" s="192">
        <v>1250</v>
      </c>
      <c r="E467" s="16"/>
      <c r="F467" s="471">
        <f t="shared" si="7"/>
        <v>22069.139999999985</v>
      </c>
      <c r="G467" s="492" t="s">
        <v>6</v>
      </c>
      <c r="H467" s="483"/>
    </row>
    <row r="468" spans="1:8" ht="12.95" customHeight="1" x14ac:dyDescent="0.25">
      <c r="A468" s="221">
        <v>454</v>
      </c>
      <c r="B468" s="109">
        <v>45644</v>
      </c>
      <c r="C468" s="55" t="s">
        <v>86</v>
      </c>
      <c r="D468" s="192">
        <v>325</v>
      </c>
      <c r="E468" s="16"/>
      <c r="F468" s="471">
        <f t="shared" si="7"/>
        <v>22394.139999999985</v>
      </c>
      <c r="G468" s="10" t="s">
        <v>6</v>
      </c>
      <c r="H468" s="483"/>
    </row>
    <row r="469" spans="1:8" ht="12.95" customHeight="1" x14ac:dyDescent="0.25">
      <c r="A469" s="221">
        <v>455</v>
      </c>
      <c r="B469" s="109">
        <v>45644</v>
      </c>
      <c r="C469" s="55" t="s">
        <v>265</v>
      </c>
      <c r="D469" s="192">
        <v>2000</v>
      </c>
      <c r="E469" s="16"/>
      <c r="F469" s="471">
        <f t="shared" si="7"/>
        <v>24394.139999999985</v>
      </c>
      <c r="G469" s="10" t="s">
        <v>153</v>
      </c>
      <c r="H469" s="483"/>
    </row>
    <row r="470" spans="1:8" ht="12.95" customHeight="1" x14ac:dyDescent="0.25">
      <c r="A470" s="221">
        <v>456</v>
      </c>
      <c r="B470" s="109">
        <v>45644</v>
      </c>
      <c r="C470" s="9" t="s">
        <v>91</v>
      </c>
      <c r="D470" s="192">
        <v>350</v>
      </c>
      <c r="E470" s="16"/>
      <c r="F470" s="471">
        <f t="shared" si="7"/>
        <v>24744.139999999985</v>
      </c>
      <c r="G470" s="10" t="s">
        <v>6</v>
      </c>
      <c r="H470" s="483"/>
    </row>
    <row r="471" spans="1:8" ht="12.95" customHeight="1" x14ac:dyDescent="0.25">
      <c r="A471" s="221">
        <v>457</v>
      </c>
      <c r="B471" s="109">
        <v>45644</v>
      </c>
      <c r="C471" s="55" t="s">
        <v>266</v>
      </c>
      <c r="D471" s="16"/>
      <c r="E471" s="192">
        <v>100.11</v>
      </c>
      <c r="F471" s="471">
        <f t="shared" si="7"/>
        <v>24644.029999999984</v>
      </c>
      <c r="G471" s="10" t="s">
        <v>52</v>
      </c>
      <c r="H471" s="483"/>
    </row>
    <row r="472" spans="1:8" ht="12.95" customHeight="1" x14ac:dyDescent="0.25">
      <c r="A472" s="221">
        <v>458</v>
      </c>
      <c r="B472" s="109">
        <v>45644</v>
      </c>
      <c r="C472" s="55" t="s">
        <v>46</v>
      </c>
      <c r="D472" s="16"/>
      <c r="E472" s="192">
        <v>7.0000000000000007E-2</v>
      </c>
      <c r="F472" s="471">
        <f t="shared" si="7"/>
        <v>24643.959999999985</v>
      </c>
      <c r="G472" s="10" t="s">
        <v>47</v>
      </c>
      <c r="H472" s="483"/>
    </row>
    <row r="473" spans="1:8" ht="12.95" customHeight="1" x14ac:dyDescent="0.25">
      <c r="A473" s="221">
        <v>459</v>
      </c>
      <c r="B473" s="109">
        <v>45645</v>
      </c>
      <c r="C473" s="55" t="s">
        <v>86</v>
      </c>
      <c r="D473" s="192">
        <v>1740</v>
      </c>
      <c r="E473" s="16"/>
      <c r="F473" s="471">
        <f t="shared" si="7"/>
        <v>26383.959999999985</v>
      </c>
      <c r="G473" s="10" t="s">
        <v>6</v>
      </c>
      <c r="H473" s="483"/>
    </row>
    <row r="474" spans="1:8" ht="12.95" customHeight="1" x14ac:dyDescent="0.25">
      <c r="A474" s="221">
        <v>460</v>
      </c>
      <c r="B474" s="109">
        <v>45646</v>
      </c>
      <c r="C474" s="55" t="s">
        <v>86</v>
      </c>
      <c r="D474" s="192">
        <v>25</v>
      </c>
      <c r="E474" s="16"/>
      <c r="F474" s="471">
        <f t="shared" si="7"/>
        <v>26408.959999999985</v>
      </c>
      <c r="G474" s="10" t="s">
        <v>6</v>
      </c>
      <c r="H474" s="483"/>
    </row>
    <row r="475" spans="1:8" ht="12.95" customHeight="1" x14ac:dyDescent="0.25">
      <c r="A475" s="221">
        <v>461</v>
      </c>
      <c r="B475" s="109">
        <v>45646</v>
      </c>
      <c r="C475" s="55" t="s">
        <v>267</v>
      </c>
      <c r="D475" s="192">
        <v>1000</v>
      </c>
      <c r="E475" s="16"/>
      <c r="F475" s="471">
        <f t="shared" si="7"/>
        <v>27408.959999999985</v>
      </c>
      <c r="G475" s="10" t="s">
        <v>153</v>
      </c>
      <c r="H475" s="483"/>
    </row>
    <row r="476" spans="1:8" ht="12.95" customHeight="1" x14ac:dyDescent="0.25">
      <c r="A476" s="221">
        <v>462</v>
      </c>
      <c r="B476" s="109">
        <v>45649</v>
      </c>
      <c r="C476" s="55" t="s">
        <v>317</v>
      </c>
      <c r="D476" s="192">
        <v>80</v>
      </c>
      <c r="E476" s="16"/>
      <c r="F476" s="471">
        <f t="shared" si="7"/>
        <v>27488.959999999985</v>
      </c>
      <c r="G476" s="10" t="s">
        <v>322</v>
      </c>
      <c r="H476" s="483"/>
    </row>
    <row r="477" spans="1:8" ht="12.95" customHeight="1" x14ac:dyDescent="0.25">
      <c r="A477" s="221">
        <v>463</v>
      </c>
      <c r="B477" s="109">
        <v>45649</v>
      </c>
      <c r="C477" s="259" t="s">
        <v>505</v>
      </c>
      <c r="D477" s="16"/>
      <c r="E477" s="192">
        <v>506.3</v>
      </c>
      <c r="F477" s="471">
        <f t="shared" si="7"/>
        <v>26982.659999999985</v>
      </c>
      <c r="G477" s="10" t="s">
        <v>45</v>
      </c>
      <c r="H477" s="483">
        <v>60</v>
      </c>
    </row>
    <row r="478" spans="1:8" ht="12.95" customHeight="1" x14ac:dyDescent="0.25">
      <c r="A478" s="221">
        <v>464</v>
      </c>
      <c r="B478" s="109">
        <v>45649</v>
      </c>
      <c r="C478" s="55" t="s">
        <v>46</v>
      </c>
      <c r="D478" s="16"/>
      <c r="E478" s="192">
        <v>7.0000000000000007E-2</v>
      </c>
      <c r="F478" s="471">
        <f t="shared" si="7"/>
        <v>26982.589999999986</v>
      </c>
      <c r="G478" s="10" t="s">
        <v>47</v>
      </c>
      <c r="H478" s="483"/>
    </row>
    <row r="479" spans="1:8" ht="12.95" customHeight="1" x14ac:dyDescent="0.25">
      <c r="A479" s="221">
        <v>465</v>
      </c>
      <c r="B479" s="109">
        <v>45649</v>
      </c>
      <c r="C479" s="55" t="s">
        <v>318</v>
      </c>
      <c r="D479" s="192">
        <v>70</v>
      </c>
      <c r="E479" s="16"/>
      <c r="F479" s="471">
        <f t="shared" si="7"/>
        <v>27052.589999999986</v>
      </c>
      <c r="G479" s="10" t="s">
        <v>322</v>
      </c>
      <c r="H479" s="483"/>
    </row>
    <row r="480" spans="1:8" ht="12.95" customHeight="1" x14ac:dyDescent="0.25">
      <c r="A480" s="221">
        <v>466</v>
      </c>
      <c r="B480" s="109">
        <v>45649</v>
      </c>
      <c r="C480" s="55" t="s">
        <v>268</v>
      </c>
      <c r="D480" s="192">
        <v>1500</v>
      </c>
      <c r="E480" s="16"/>
      <c r="F480" s="471">
        <f t="shared" si="7"/>
        <v>28552.589999999986</v>
      </c>
      <c r="G480" s="10" t="s">
        <v>153</v>
      </c>
      <c r="H480" s="483"/>
    </row>
    <row r="481" spans="1:8" ht="12.95" customHeight="1" x14ac:dyDescent="0.25">
      <c r="A481" s="260">
        <v>467</v>
      </c>
      <c r="B481" s="109">
        <v>45650</v>
      </c>
      <c r="C481" s="55" t="s">
        <v>86</v>
      </c>
      <c r="D481" s="192">
        <v>35</v>
      </c>
      <c r="E481" s="16"/>
      <c r="F481" s="471">
        <f t="shared" si="7"/>
        <v>28587.589999999986</v>
      </c>
      <c r="G481" s="10" t="s">
        <v>6</v>
      </c>
      <c r="H481" s="483"/>
    </row>
    <row r="482" spans="1:8" x14ac:dyDescent="0.25">
      <c r="A482" s="260">
        <v>468</v>
      </c>
      <c r="B482" s="109">
        <v>45650</v>
      </c>
      <c r="C482" s="55" t="s">
        <v>295</v>
      </c>
      <c r="D482" s="192">
        <v>6328</v>
      </c>
      <c r="E482" s="16"/>
      <c r="F482" s="471">
        <f t="shared" si="7"/>
        <v>34915.589999999982</v>
      </c>
      <c r="G482" s="10" t="s">
        <v>4</v>
      </c>
      <c r="H482" s="483"/>
    </row>
    <row r="483" spans="1:8" x14ac:dyDescent="0.25">
      <c r="A483" s="260">
        <v>469</v>
      </c>
      <c r="B483" s="109">
        <v>45653</v>
      </c>
      <c r="C483" s="55" t="s">
        <v>61</v>
      </c>
      <c r="D483" s="16"/>
      <c r="E483" s="192">
        <v>2</v>
      </c>
      <c r="F483" s="471">
        <f t="shared" si="7"/>
        <v>34913.589999999982</v>
      </c>
      <c r="G483" s="10" t="s">
        <v>42</v>
      </c>
      <c r="H483" s="483"/>
    </row>
    <row r="484" spans="1:8" x14ac:dyDescent="0.25">
      <c r="A484" s="260">
        <v>470</v>
      </c>
      <c r="B484" s="109">
        <v>45653</v>
      </c>
      <c r="C484" s="55" t="s">
        <v>132</v>
      </c>
      <c r="D484" s="192">
        <v>9.3000000000000007</v>
      </c>
      <c r="E484" s="16"/>
      <c r="F484" s="471">
        <f t="shared" si="7"/>
        <v>34922.889999999985</v>
      </c>
      <c r="G484" s="10" t="s">
        <v>323</v>
      </c>
      <c r="H484" s="483"/>
    </row>
    <row r="485" spans="1:8" x14ac:dyDescent="0.25">
      <c r="A485" s="260">
        <v>471</v>
      </c>
      <c r="B485" s="109">
        <v>45653</v>
      </c>
      <c r="C485" s="55" t="s">
        <v>432</v>
      </c>
      <c r="D485" s="16"/>
      <c r="E485" s="192">
        <v>300</v>
      </c>
      <c r="F485" s="471">
        <f t="shared" si="7"/>
        <v>34622.889999999985</v>
      </c>
      <c r="G485" s="10" t="s">
        <v>333</v>
      </c>
      <c r="H485" s="483"/>
    </row>
    <row r="486" spans="1:8" x14ac:dyDescent="0.25">
      <c r="A486" s="260">
        <v>472</v>
      </c>
      <c r="B486" s="109">
        <v>45653</v>
      </c>
      <c r="C486" s="55" t="s">
        <v>46</v>
      </c>
      <c r="D486" s="16"/>
      <c r="E486" s="192">
        <v>7.0000000000000007E-2</v>
      </c>
      <c r="F486" s="471">
        <f t="shared" si="7"/>
        <v>34622.819999999985</v>
      </c>
      <c r="G486" s="10" t="s">
        <v>47</v>
      </c>
      <c r="H486" s="483"/>
    </row>
    <row r="487" spans="1:8" x14ac:dyDescent="0.25">
      <c r="A487" s="260">
        <v>473</v>
      </c>
      <c r="B487" s="109">
        <v>45653</v>
      </c>
      <c r="C487" s="55" t="s">
        <v>46</v>
      </c>
      <c r="D487" s="16"/>
      <c r="E487" s="192">
        <v>7.0000000000000007E-2</v>
      </c>
      <c r="F487" s="471">
        <f t="shared" si="7"/>
        <v>34622.749999999985</v>
      </c>
      <c r="G487" s="10" t="s">
        <v>47</v>
      </c>
      <c r="H487" s="483"/>
    </row>
    <row r="488" spans="1:8" x14ac:dyDescent="0.25">
      <c r="A488" s="260">
        <v>474</v>
      </c>
      <c r="B488" s="109">
        <v>45653</v>
      </c>
      <c r="C488" s="55" t="s">
        <v>270</v>
      </c>
      <c r="D488" s="16"/>
      <c r="E488" s="192">
        <v>602</v>
      </c>
      <c r="F488" s="471">
        <f t="shared" si="7"/>
        <v>34020.749999999985</v>
      </c>
      <c r="G488" s="10" t="s">
        <v>58</v>
      </c>
      <c r="H488" s="483">
        <v>61</v>
      </c>
    </row>
    <row r="489" spans="1:8" x14ac:dyDescent="0.25">
      <c r="A489" s="260">
        <v>475</v>
      </c>
      <c r="B489" s="109">
        <v>45653</v>
      </c>
      <c r="C489" s="55" t="s">
        <v>433</v>
      </c>
      <c r="D489" s="16"/>
      <c r="E489" s="192">
        <v>2000</v>
      </c>
      <c r="F489" s="471">
        <f t="shared" si="7"/>
        <v>32020.749999999985</v>
      </c>
      <c r="G489" s="10" t="s">
        <v>329</v>
      </c>
      <c r="H489" s="483"/>
    </row>
    <row r="490" spans="1:8" x14ac:dyDescent="0.25">
      <c r="A490" s="260">
        <v>476</v>
      </c>
      <c r="B490" s="109">
        <v>45653</v>
      </c>
      <c r="C490" s="55" t="s">
        <v>46</v>
      </c>
      <c r="D490" s="16"/>
      <c r="E490" s="192">
        <v>7.0000000000000007E-2</v>
      </c>
      <c r="F490" s="471">
        <f t="shared" si="7"/>
        <v>32020.679999999986</v>
      </c>
      <c r="G490" s="10" t="s">
        <v>47</v>
      </c>
      <c r="H490" s="483"/>
    </row>
    <row r="491" spans="1:8" x14ac:dyDescent="0.25">
      <c r="A491" s="260">
        <v>477</v>
      </c>
      <c r="B491" s="109">
        <v>45656</v>
      </c>
      <c r="C491" s="55" t="s">
        <v>86</v>
      </c>
      <c r="D491" s="192">
        <v>1280</v>
      </c>
      <c r="E491" s="16"/>
      <c r="F491" s="471">
        <f t="shared" si="7"/>
        <v>33300.679999999986</v>
      </c>
      <c r="G491" s="492" t="s">
        <v>6</v>
      </c>
      <c r="H491" s="483"/>
    </row>
    <row r="492" spans="1:8" x14ac:dyDescent="0.25">
      <c r="A492" s="260">
        <v>478</v>
      </c>
      <c r="B492" s="109">
        <v>45656</v>
      </c>
      <c r="C492" s="55" t="s">
        <v>86</v>
      </c>
      <c r="D492" s="192">
        <v>35</v>
      </c>
      <c r="E492" s="16"/>
      <c r="F492" s="471">
        <f t="shared" si="7"/>
        <v>33335.679999999986</v>
      </c>
      <c r="G492" s="10" t="s">
        <v>6</v>
      </c>
      <c r="H492" s="483"/>
    </row>
    <row r="493" spans="1:8" x14ac:dyDescent="0.25">
      <c r="A493" s="260">
        <v>479</v>
      </c>
      <c r="B493" s="109">
        <v>45656</v>
      </c>
      <c r="C493" s="55" t="s">
        <v>86</v>
      </c>
      <c r="D493" s="192">
        <v>75</v>
      </c>
      <c r="E493" s="16"/>
      <c r="F493" s="471">
        <f t="shared" si="7"/>
        <v>33410.679999999986</v>
      </c>
      <c r="G493" s="10" t="s">
        <v>6</v>
      </c>
      <c r="H493" s="483"/>
    </row>
    <row r="494" spans="1:8" x14ac:dyDescent="0.25">
      <c r="A494" s="261">
        <v>480</v>
      </c>
      <c r="B494" s="109">
        <v>45656</v>
      </c>
      <c r="C494" s="55" t="s">
        <v>271</v>
      </c>
      <c r="D494" s="192">
        <v>600</v>
      </c>
      <c r="E494" s="16"/>
      <c r="F494" s="471">
        <f t="shared" si="7"/>
        <v>34010.679999999986</v>
      </c>
      <c r="G494" s="10" t="s">
        <v>153</v>
      </c>
      <c r="H494" s="483"/>
    </row>
    <row r="495" spans="1:8" x14ac:dyDescent="0.25">
      <c r="A495" s="260">
        <v>481</v>
      </c>
      <c r="B495" s="109">
        <v>45657</v>
      </c>
      <c r="C495" s="55" t="s">
        <v>86</v>
      </c>
      <c r="D495" s="192">
        <v>450</v>
      </c>
      <c r="E495" s="16"/>
      <c r="F495" s="471">
        <f t="shared" si="7"/>
        <v>34460.679999999986</v>
      </c>
      <c r="G495" s="10" t="s">
        <v>6</v>
      </c>
      <c r="H495" s="483"/>
    </row>
    <row r="496" spans="1:8" x14ac:dyDescent="0.25">
      <c r="A496" s="260">
        <v>482</v>
      </c>
      <c r="B496" s="109">
        <v>45657</v>
      </c>
      <c r="C496" s="55" t="s">
        <v>86</v>
      </c>
      <c r="D496" s="192">
        <v>35</v>
      </c>
      <c r="E496" s="16"/>
      <c r="F496" s="471">
        <f t="shared" si="7"/>
        <v>34495.679999999986</v>
      </c>
      <c r="G496" s="10" t="s">
        <v>6</v>
      </c>
      <c r="H496" s="483"/>
    </row>
    <row r="497" spans="1:8" x14ac:dyDescent="0.25">
      <c r="A497" s="261">
        <v>483</v>
      </c>
      <c r="B497" s="126">
        <v>45657</v>
      </c>
      <c r="C497" s="493" t="s">
        <v>327</v>
      </c>
      <c r="D497" s="494"/>
      <c r="E497" s="495">
        <v>54.9</v>
      </c>
      <c r="F497" s="496">
        <f>IF(OR(ISNUMBER(D497),ISNUMBER(E497)),SUM(F496+D497-E497)," ")</f>
        <v>34440.779999999984</v>
      </c>
      <c r="G497" s="497" t="s">
        <v>42</v>
      </c>
      <c r="H497" s="498">
        <v>62</v>
      </c>
    </row>
    <row r="498" spans="1:8" x14ac:dyDescent="0.25">
      <c r="A498" s="260">
        <v>484</v>
      </c>
      <c r="B498" s="109">
        <v>45657</v>
      </c>
      <c r="C498" s="55" t="s">
        <v>614</v>
      </c>
      <c r="D498" s="16"/>
      <c r="E498" s="192">
        <v>2561.36</v>
      </c>
      <c r="F498" s="496">
        <f t="shared" ref="F498:F499" si="8">IF(OR(ISNUMBER(D498),ISNUMBER(E498)),SUM(F497+D498-E498)," ")</f>
        <v>31879.419999999984</v>
      </c>
      <c r="G498" s="10" t="s">
        <v>92</v>
      </c>
      <c r="H498" s="483"/>
    </row>
    <row r="499" spans="1:8" ht="15.75" thickBot="1" x14ac:dyDescent="0.3">
      <c r="A499" s="261">
        <v>485</v>
      </c>
      <c r="B499" s="126">
        <v>45657</v>
      </c>
      <c r="C499" s="493" t="s">
        <v>86</v>
      </c>
      <c r="D499" s="494">
        <v>2561.36</v>
      </c>
      <c r="E499" s="495"/>
      <c r="F499" s="496">
        <f t="shared" si="8"/>
        <v>34440.779999999984</v>
      </c>
      <c r="G499" s="497" t="s">
        <v>6</v>
      </c>
      <c r="H499" s="498"/>
    </row>
    <row r="500" spans="1:8" ht="15.75" thickBot="1" x14ac:dyDescent="0.3">
      <c r="A500" s="499"/>
      <c r="B500" s="500"/>
      <c r="C500" s="501" t="s">
        <v>434</v>
      </c>
      <c r="D500" s="502">
        <f>SUM(D5:D499)</f>
        <v>291958.11999999976</v>
      </c>
      <c r="E500" s="503">
        <f>SUM(E5:E499)</f>
        <v>257517.3400000004</v>
      </c>
      <c r="F500" s="504"/>
      <c r="G500" s="505"/>
      <c r="H500" s="506"/>
    </row>
    <row r="501" spans="1:8" ht="15.75" thickBot="1" x14ac:dyDescent="0.3">
      <c r="A501" s="499"/>
      <c r="B501" s="500"/>
      <c r="C501" s="501" t="s">
        <v>435</v>
      </c>
      <c r="D501" s="502"/>
      <c r="E501" s="503"/>
      <c r="F501" s="503">
        <v>34440.78</v>
      </c>
      <c r="G501" s="505"/>
      <c r="H501" s="507"/>
    </row>
    <row r="502" spans="1:8" ht="15.75" thickBot="1" x14ac:dyDescent="0.3">
      <c r="A502" s="508"/>
      <c r="B502" s="509"/>
      <c r="C502" s="510"/>
      <c r="D502" s="511"/>
      <c r="E502" s="512"/>
      <c r="F502" s="510"/>
      <c r="G502" s="513"/>
      <c r="H502" s="514"/>
    </row>
    <row r="504" spans="1:8" x14ac:dyDescent="0.25">
      <c r="A504" s="252"/>
      <c r="D504" s="264"/>
      <c r="E504" s="265"/>
      <c r="H504" s="262"/>
    </row>
    <row r="505" spans="1:8" x14ac:dyDescent="0.25">
      <c r="A505" s="252"/>
      <c r="D505" s="264"/>
      <c r="E505" s="265"/>
      <c r="H505" s="262"/>
    </row>
  </sheetData>
  <autoFilter ref="A3:G501" xr:uid="{00000000-0001-0000-0000-000000000000}"/>
  <phoneticPr fontId="19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7E5F-835E-41C0-A419-850EC2AC9077}">
  <dimension ref="A1:U234"/>
  <sheetViews>
    <sheetView workbookViewId="0">
      <selection activeCell="A2" sqref="A2"/>
    </sheetView>
  </sheetViews>
  <sheetFormatPr defaultRowHeight="15" x14ac:dyDescent="0.25"/>
  <cols>
    <col min="1" max="1" width="32" customWidth="1"/>
    <col min="2" max="2" width="19.42578125" customWidth="1"/>
    <col min="3" max="3" width="15.42578125" customWidth="1"/>
    <col min="4" max="4" width="6.85546875" style="15" customWidth="1"/>
    <col min="5" max="5" width="20.140625" customWidth="1"/>
    <col min="6" max="6" width="11.140625" customWidth="1"/>
    <col min="7" max="7" width="64.28515625" bestFit="1" customWidth="1"/>
    <col min="8" max="8" width="6.7109375" bestFit="1" customWidth="1"/>
    <col min="9" max="9" width="14.5703125" bestFit="1" customWidth="1"/>
    <col min="10" max="10" width="10.85546875" customWidth="1"/>
    <col min="11" max="11" width="14.7109375" customWidth="1"/>
    <col min="12" max="12" width="56.28515625" bestFit="1" customWidth="1"/>
    <col min="13" max="13" width="13.140625" bestFit="1" customWidth="1"/>
    <col min="14" max="14" width="9.85546875" customWidth="1"/>
    <col min="15" max="15" width="16.28515625" customWidth="1"/>
    <col min="16" max="16" width="66.42578125" bestFit="1" customWidth="1"/>
    <col min="17" max="17" width="14.28515625" customWidth="1"/>
  </cols>
  <sheetData>
    <row r="1" spans="1:18" ht="21" thickBot="1" x14ac:dyDescent="0.35">
      <c r="A1" s="515" t="s">
        <v>463</v>
      </c>
      <c r="B1" s="516"/>
      <c r="C1" s="517"/>
      <c r="D1" s="517"/>
      <c r="E1" s="518"/>
      <c r="G1" s="57" t="s">
        <v>281</v>
      </c>
      <c r="H1" s="58"/>
      <c r="I1" s="59"/>
      <c r="K1" s="519" t="s">
        <v>506</v>
      </c>
      <c r="L1" s="58"/>
      <c r="M1" s="59"/>
      <c r="O1" s="57" t="s">
        <v>507</v>
      </c>
      <c r="P1" s="58"/>
      <c r="Q1" s="59"/>
    </row>
    <row r="2" spans="1:18" ht="35.25" thickBot="1" x14ac:dyDescent="0.35">
      <c r="A2" s="941" t="s">
        <v>464</v>
      </c>
      <c r="B2" s="351"/>
      <c r="C2" s="352"/>
      <c r="D2" s="352"/>
      <c r="E2" s="353"/>
      <c r="G2" s="61" t="s">
        <v>282</v>
      </c>
      <c r="H2" s="62"/>
      <c r="I2" s="63"/>
      <c r="K2" s="61" t="s">
        <v>282</v>
      </c>
      <c r="L2" s="62"/>
      <c r="M2" s="63"/>
      <c r="O2" s="101" t="s">
        <v>334</v>
      </c>
      <c r="P2" s="60"/>
      <c r="Q2" s="100"/>
    </row>
    <row r="3" spans="1:18" ht="19.5" thickBot="1" x14ac:dyDescent="0.35">
      <c r="A3" s="354" t="s">
        <v>843</v>
      </c>
      <c r="B3" s="355"/>
      <c r="C3" s="356"/>
      <c r="D3" s="356"/>
      <c r="E3" s="357"/>
      <c r="G3" s="520" t="s">
        <v>283</v>
      </c>
      <c r="H3" s="521"/>
      <c r="I3" s="266">
        <v>26922.560000000001</v>
      </c>
      <c r="K3" s="111" t="s">
        <v>284</v>
      </c>
      <c r="L3" s="342"/>
      <c r="M3" s="112"/>
      <c r="O3" s="267" t="s">
        <v>16</v>
      </c>
      <c r="P3" s="268"/>
      <c r="Q3" s="269"/>
    </row>
    <row r="4" spans="1:18" ht="21" thickBot="1" x14ac:dyDescent="0.35">
      <c r="A4" s="358" t="s">
        <v>465</v>
      </c>
      <c r="B4" s="359"/>
      <c r="C4" s="360"/>
      <c r="D4" s="360"/>
      <c r="E4" s="361"/>
      <c r="G4" s="65" t="s">
        <v>285</v>
      </c>
      <c r="H4" s="521"/>
      <c r="I4" s="522">
        <v>62.63</v>
      </c>
      <c r="K4" s="66">
        <v>45338</v>
      </c>
      <c r="L4" s="67" t="s">
        <v>71</v>
      </c>
      <c r="M4" s="68">
        <v>62.63</v>
      </c>
      <c r="O4" s="270" t="s">
        <v>337</v>
      </c>
      <c r="P4" s="271"/>
      <c r="Q4" s="272"/>
    </row>
    <row r="5" spans="1:18" ht="15.75" thickBot="1" x14ac:dyDescent="0.3">
      <c r="A5" s="523" t="s">
        <v>467</v>
      </c>
      <c r="B5" s="524"/>
      <c r="C5" s="524"/>
      <c r="D5" s="524"/>
      <c r="E5" s="362" t="s">
        <v>466</v>
      </c>
      <c r="G5" s="69" t="s">
        <v>338</v>
      </c>
      <c r="H5" s="525"/>
      <c r="I5" s="526">
        <v>38463.879999999997</v>
      </c>
      <c r="K5" s="70" t="s">
        <v>253</v>
      </c>
      <c r="L5" s="71"/>
      <c r="M5" s="72">
        <f>SUM(M4)</f>
        <v>62.63</v>
      </c>
      <c r="O5" s="178">
        <v>45301</v>
      </c>
      <c r="P5" s="80" t="s">
        <v>612</v>
      </c>
      <c r="Q5" s="186">
        <v>52.58</v>
      </c>
      <c r="R5" s="713"/>
    </row>
    <row r="6" spans="1:18" ht="15.75" thickBot="1" x14ac:dyDescent="0.3">
      <c r="A6" s="363" t="s">
        <v>283</v>
      </c>
      <c r="B6" s="364"/>
      <c r="C6" s="365"/>
      <c r="D6" s="366"/>
      <c r="E6" s="527">
        <v>26922.560000000001</v>
      </c>
      <c r="G6" s="714" t="s">
        <v>613</v>
      </c>
      <c r="H6" s="528"/>
      <c r="I6" s="274">
        <v>3000</v>
      </c>
      <c r="K6" s="111" t="s">
        <v>286</v>
      </c>
      <c r="L6" s="342"/>
      <c r="M6" s="112"/>
      <c r="O6" s="178">
        <v>45322</v>
      </c>
      <c r="P6" s="80" t="s">
        <v>62</v>
      </c>
      <c r="Q6" s="187">
        <v>203.7</v>
      </c>
      <c r="R6" s="713"/>
    </row>
    <row r="7" spans="1:18" x14ac:dyDescent="0.25">
      <c r="A7" s="65" t="s">
        <v>508</v>
      </c>
      <c r="B7" s="367"/>
      <c r="C7" s="367"/>
      <c r="D7" s="367"/>
      <c r="E7" s="274">
        <v>62.63</v>
      </c>
      <c r="G7" s="715" t="s">
        <v>287</v>
      </c>
      <c r="H7" s="521"/>
      <c r="I7" s="522">
        <v>1000</v>
      </c>
      <c r="K7" s="73">
        <v>45293</v>
      </c>
      <c r="L7" s="74" t="s">
        <v>144</v>
      </c>
      <c r="M7" s="75">
        <v>4032</v>
      </c>
      <c r="O7" s="178">
        <v>45334</v>
      </c>
      <c r="P7" s="80" t="s">
        <v>143</v>
      </c>
      <c r="Q7" s="187">
        <v>53.19</v>
      </c>
      <c r="R7" s="713"/>
    </row>
    <row r="8" spans="1:18" x14ac:dyDescent="0.25">
      <c r="A8" s="65" t="s">
        <v>510</v>
      </c>
      <c r="B8" s="367"/>
      <c r="C8" s="367"/>
      <c r="D8" s="367"/>
      <c r="E8" s="274">
        <v>38463.879999999997</v>
      </c>
      <c r="G8" s="76" t="s">
        <v>288</v>
      </c>
      <c r="H8" s="528"/>
      <c r="I8" s="274">
        <v>10422.01</v>
      </c>
      <c r="K8" s="77">
        <v>45355</v>
      </c>
      <c r="L8" s="78" t="s">
        <v>145</v>
      </c>
      <c r="M8" s="79">
        <v>5258</v>
      </c>
      <c r="O8" s="178">
        <v>45418</v>
      </c>
      <c r="P8" s="80" t="s">
        <v>120</v>
      </c>
      <c r="Q8" s="187">
        <v>343.43</v>
      </c>
      <c r="R8" s="713"/>
    </row>
    <row r="9" spans="1:18" x14ac:dyDescent="0.25">
      <c r="A9" s="281" t="s">
        <v>509</v>
      </c>
      <c r="B9" s="167"/>
      <c r="C9" s="167"/>
      <c r="D9" s="64"/>
      <c r="E9" s="275">
        <v>3000</v>
      </c>
      <c r="G9" s="76" t="s">
        <v>289</v>
      </c>
      <c r="H9" s="528"/>
      <c r="I9" s="274">
        <v>2150</v>
      </c>
      <c r="K9" s="77">
        <v>45419</v>
      </c>
      <c r="L9" s="78" t="s">
        <v>146</v>
      </c>
      <c r="M9" s="79">
        <v>5258.88</v>
      </c>
      <c r="O9" s="178">
        <v>45475</v>
      </c>
      <c r="P9" s="80" t="s">
        <v>212</v>
      </c>
      <c r="Q9" s="187">
        <v>1620.11</v>
      </c>
      <c r="R9" s="713"/>
    </row>
    <row r="10" spans="1:18" x14ac:dyDescent="0.25">
      <c r="A10" s="368" t="s">
        <v>468</v>
      </c>
      <c r="B10" s="369"/>
      <c r="C10" s="369"/>
      <c r="D10" s="369"/>
      <c r="E10" s="370">
        <v>1000</v>
      </c>
      <c r="G10" s="76" t="s">
        <v>290</v>
      </c>
      <c r="H10" s="528"/>
      <c r="I10" s="274">
        <v>3400</v>
      </c>
      <c r="K10" s="77">
        <v>45482</v>
      </c>
      <c r="L10" s="78" t="s">
        <v>147</v>
      </c>
      <c r="M10" s="79">
        <v>5805</v>
      </c>
      <c r="O10" s="178">
        <v>45621</v>
      </c>
      <c r="P10" s="80" t="s">
        <v>235</v>
      </c>
      <c r="Q10" s="187">
        <v>126.64</v>
      </c>
      <c r="R10" s="713"/>
    </row>
    <row r="11" spans="1:18" ht="15.75" thickBot="1" x14ac:dyDescent="0.3">
      <c r="A11" s="371" t="s">
        <v>511</v>
      </c>
      <c r="B11" s="372"/>
      <c r="C11" s="372"/>
      <c r="D11" s="372"/>
      <c r="E11" s="373">
        <v>2500</v>
      </c>
      <c r="G11" s="76" t="s">
        <v>291</v>
      </c>
      <c r="H11" s="528"/>
      <c r="I11" s="274">
        <v>2500</v>
      </c>
      <c r="K11" s="77">
        <v>45553</v>
      </c>
      <c r="L11" s="78" t="s">
        <v>105</v>
      </c>
      <c r="M11" s="79">
        <v>5833</v>
      </c>
      <c r="O11" s="178">
        <v>45657</v>
      </c>
      <c r="P11" s="110" t="s">
        <v>614</v>
      </c>
      <c r="Q11" s="188">
        <v>2561.36</v>
      </c>
      <c r="R11" s="713"/>
    </row>
    <row r="12" spans="1:18" ht="15.75" thickBot="1" x14ac:dyDescent="0.3">
      <c r="A12" s="371" t="s">
        <v>512</v>
      </c>
      <c r="B12" s="372"/>
      <c r="C12" s="372"/>
      <c r="D12" s="372"/>
      <c r="E12" s="376">
        <v>2150</v>
      </c>
      <c r="G12" s="76" t="s">
        <v>292</v>
      </c>
      <c r="H12" s="528"/>
      <c r="I12" s="274">
        <v>16200</v>
      </c>
      <c r="K12" s="77">
        <v>45607</v>
      </c>
      <c r="L12" s="80" t="s">
        <v>293</v>
      </c>
      <c r="M12" s="81">
        <v>5949</v>
      </c>
      <c r="O12" s="70" t="s">
        <v>253</v>
      </c>
      <c r="P12" s="71"/>
      <c r="Q12" s="716">
        <f>SUM(Q5:Q11)</f>
        <v>4961.01</v>
      </c>
    </row>
    <row r="13" spans="1:18" ht="15.75" thickBot="1" x14ac:dyDescent="0.3">
      <c r="A13" s="371" t="s">
        <v>513</v>
      </c>
      <c r="B13" s="372"/>
      <c r="C13" s="372"/>
      <c r="D13" s="372"/>
      <c r="E13" s="376">
        <v>10422.01</v>
      </c>
      <c r="G13" s="76" t="s">
        <v>294</v>
      </c>
      <c r="H13" s="528"/>
      <c r="I13" s="274">
        <v>133972.41</v>
      </c>
      <c r="K13" s="77">
        <v>45650</v>
      </c>
      <c r="L13" s="78" t="s">
        <v>295</v>
      </c>
      <c r="M13" s="82">
        <v>6328</v>
      </c>
      <c r="O13" s="276"/>
    </row>
    <row r="14" spans="1:18" ht="19.5" thickBot="1" x14ac:dyDescent="0.3">
      <c r="A14" s="371" t="s">
        <v>514</v>
      </c>
      <c r="B14" s="372"/>
      <c r="C14" s="372"/>
      <c r="D14" s="372"/>
      <c r="E14" s="376">
        <v>3400</v>
      </c>
      <c r="G14" s="76" t="s">
        <v>296</v>
      </c>
      <c r="H14" s="528"/>
      <c r="I14" s="274">
        <v>2312.37</v>
      </c>
      <c r="K14" s="70" t="s">
        <v>253</v>
      </c>
      <c r="L14" s="71"/>
      <c r="M14" s="72">
        <f>SUM(M7:M13)</f>
        <v>38463.880000000005</v>
      </c>
      <c r="O14" s="277" t="s">
        <v>20</v>
      </c>
      <c r="P14" s="108"/>
      <c r="Q14" s="103"/>
    </row>
    <row r="15" spans="1:18" ht="15.75" thickBot="1" x14ac:dyDescent="0.3">
      <c r="A15" s="371" t="s">
        <v>515</v>
      </c>
      <c r="B15" s="372"/>
      <c r="C15" s="372"/>
      <c r="D15" s="372"/>
      <c r="E15" s="373">
        <v>16200</v>
      </c>
      <c r="G15" s="76" t="s">
        <v>297</v>
      </c>
      <c r="H15" s="528"/>
      <c r="I15" s="274">
        <v>3190</v>
      </c>
      <c r="K15" s="111" t="s">
        <v>298</v>
      </c>
      <c r="L15" s="342"/>
      <c r="M15" s="112"/>
      <c r="O15" s="278" t="s">
        <v>344</v>
      </c>
      <c r="P15" s="279"/>
      <c r="Q15" s="280"/>
    </row>
    <row r="16" spans="1:18" ht="15.75" thickBot="1" x14ac:dyDescent="0.3">
      <c r="A16" s="371" t="s">
        <v>469</v>
      </c>
      <c r="B16" s="372"/>
      <c r="C16" s="372"/>
      <c r="D16" s="372"/>
      <c r="E16" s="717">
        <v>5350.49</v>
      </c>
      <c r="G16" s="281" t="s">
        <v>8</v>
      </c>
      <c r="H16" s="282"/>
      <c r="I16" s="718">
        <v>3465</v>
      </c>
      <c r="K16" s="83">
        <v>45484</v>
      </c>
      <c r="L16" s="84" t="s">
        <v>97</v>
      </c>
      <c r="M16" s="85">
        <v>3000</v>
      </c>
      <c r="O16" s="177">
        <v>45363</v>
      </c>
      <c r="P16" s="105" t="s">
        <v>158</v>
      </c>
      <c r="Q16" s="186">
        <v>657.28</v>
      </c>
    </row>
    <row r="17" spans="1:21" ht="15.75" thickBot="1" x14ac:dyDescent="0.3">
      <c r="A17" s="371" t="s">
        <v>615</v>
      </c>
      <c r="B17" s="372"/>
      <c r="C17" s="372"/>
      <c r="D17" s="372"/>
      <c r="E17" s="376">
        <v>128621.92</v>
      </c>
      <c r="G17" s="76" t="s">
        <v>577</v>
      </c>
      <c r="H17" s="528"/>
      <c r="I17" s="274">
        <v>44874.879999999997</v>
      </c>
      <c r="K17" s="70" t="s">
        <v>253</v>
      </c>
      <c r="L17" s="71"/>
      <c r="M17" s="72">
        <f>SUM(M16)</f>
        <v>3000</v>
      </c>
      <c r="O17" s="178">
        <v>45425</v>
      </c>
      <c r="P17" s="80" t="s">
        <v>160</v>
      </c>
      <c r="Q17" s="187">
        <v>100</v>
      </c>
    </row>
    <row r="18" spans="1:21" ht="15.75" thickBot="1" x14ac:dyDescent="0.3">
      <c r="A18" s="371" t="s">
        <v>132</v>
      </c>
      <c r="B18" s="372"/>
      <c r="C18" s="372"/>
      <c r="D18" s="372"/>
      <c r="E18" s="719">
        <v>2312.37</v>
      </c>
      <c r="G18" s="720" t="s">
        <v>299</v>
      </c>
      <c r="H18" s="721"/>
      <c r="I18" s="718">
        <v>22.38</v>
      </c>
      <c r="K18" s="111" t="s">
        <v>301</v>
      </c>
      <c r="L18" s="114"/>
      <c r="M18" s="114"/>
      <c r="O18" s="178">
        <v>45428</v>
      </c>
      <c r="P18" s="95" t="s">
        <v>161</v>
      </c>
      <c r="Q18" s="187">
        <v>50</v>
      </c>
    </row>
    <row r="19" spans="1:21" ht="15.75" thickBot="1" x14ac:dyDescent="0.3">
      <c r="A19" s="374" t="s">
        <v>297</v>
      </c>
      <c r="B19" s="375"/>
      <c r="C19" s="375"/>
      <c r="D19" s="375"/>
      <c r="E19" s="376">
        <v>3190</v>
      </c>
      <c r="G19" s="230" t="s">
        <v>300</v>
      </c>
      <c r="H19" s="722"/>
      <c r="I19" s="723">
        <f>SUM(I3:I18)</f>
        <v>291958.12</v>
      </c>
      <c r="K19" s="66">
        <v>45446</v>
      </c>
      <c r="L19" s="67" t="s">
        <v>94</v>
      </c>
      <c r="M19" s="68">
        <v>1000</v>
      </c>
      <c r="O19" s="178">
        <v>45471</v>
      </c>
      <c r="P19" s="80" t="s">
        <v>159</v>
      </c>
      <c r="Q19" s="187">
        <v>682.24</v>
      </c>
    </row>
    <row r="20" spans="1:21" ht="15.75" thickBot="1" x14ac:dyDescent="0.3">
      <c r="A20" s="371" t="s">
        <v>8</v>
      </c>
      <c r="B20" s="282"/>
      <c r="C20" s="282"/>
      <c r="D20" s="282"/>
      <c r="E20" s="275">
        <v>3465</v>
      </c>
      <c r="G20" s="15"/>
      <c r="K20" s="86" t="s">
        <v>253</v>
      </c>
      <c r="L20" s="71"/>
      <c r="M20" s="72">
        <f>SUM(M19)</f>
        <v>1000</v>
      </c>
      <c r="O20" s="178">
        <v>45600</v>
      </c>
      <c r="P20" s="80" t="s">
        <v>225</v>
      </c>
      <c r="Q20" s="187">
        <v>170</v>
      </c>
    </row>
    <row r="21" spans="1:21" ht="15.75" thickBot="1" x14ac:dyDescent="0.3">
      <c r="A21" s="371" t="s">
        <v>577</v>
      </c>
      <c r="B21" s="282"/>
      <c r="C21" s="282"/>
      <c r="D21" s="529"/>
      <c r="E21" s="275">
        <v>44874.879999999997</v>
      </c>
      <c r="K21" s="115" t="s">
        <v>302</v>
      </c>
      <c r="L21" s="343"/>
      <c r="M21" s="116"/>
      <c r="O21" s="178">
        <v>45637</v>
      </c>
      <c r="P21" s="110" t="s">
        <v>350</v>
      </c>
      <c r="Q21" s="187">
        <v>1136</v>
      </c>
    </row>
    <row r="22" spans="1:21" ht="15.75" thickBot="1" x14ac:dyDescent="0.3">
      <c r="A22" s="724" t="s">
        <v>299</v>
      </c>
      <c r="B22" s="725"/>
      <c r="C22" s="725"/>
      <c r="D22" s="725"/>
      <c r="E22" s="377">
        <v>22.38</v>
      </c>
      <c r="K22" s="73">
        <v>45293</v>
      </c>
      <c r="L22" s="74" t="s">
        <v>135</v>
      </c>
      <c r="M22" s="75">
        <v>700</v>
      </c>
      <c r="O22" s="178">
        <v>45649</v>
      </c>
      <c r="P22" s="284" t="s">
        <v>351</v>
      </c>
      <c r="Q22" s="188">
        <v>506.3</v>
      </c>
    </row>
    <row r="23" spans="1:21" ht="20.25" thickBot="1" x14ac:dyDescent="0.45">
      <c r="A23" s="726"/>
      <c r="B23" s="727"/>
      <c r="C23" s="727"/>
      <c r="D23" s="728" t="s">
        <v>470</v>
      </c>
      <c r="E23" s="729">
        <f>SUM(E6:E22)</f>
        <v>291958.12</v>
      </c>
      <c r="K23" s="77">
        <v>45446</v>
      </c>
      <c r="L23" s="80" t="s">
        <v>186</v>
      </c>
      <c r="M23" s="79">
        <v>2800</v>
      </c>
      <c r="O23" s="70" t="s">
        <v>253</v>
      </c>
      <c r="P23" s="71"/>
      <c r="Q23" s="72">
        <f>SUM(Q16:Q22)</f>
        <v>3301.82</v>
      </c>
      <c r="T23" s="15"/>
      <c r="U23" s="15"/>
    </row>
    <row r="24" spans="1:21" ht="15.75" thickBot="1" x14ac:dyDescent="0.3">
      <c r="D24"/>
      <c r="K24" s="77">
        <v>45447</v>
      </c>
      <c r="L24" s="80" t="s">
        <v>184</v>
      </c>
      <c r="M24" s="79">
        <v>2242.8000000000002</v>
      </c>
      <c r="O24" s="276"/>
      <c r="P24" s="15"/>
      <c r="Q24" s="3"/>
      <c r="T24" s="15"/>
      <c r="U24" s="15"/>
    </row>
    <row r="25" spans="1:21" ht="21" thickBot="1" x14ac:dyDescent="0.35">
      <c r="A25" s="379" t="s">
        <v>381</v>
      </c>
      <c r="B25" s="380"/>
      <c r="C25" s="380"/>
      <c r="D25" s="380"/>
      <c r="E25" s="381"/>
      <c r="G25" s="57" t="s">
        <v>281</v>
      </c>
      <c r="H25" s="58"/>
      <c r="I25" s="59"/>
      <c r="K25" s="77">
        <v>45547</v>
      </c>
      <c r="L25" s="80" t="s">
        <v>184</v>
      </c>
      <c r="M25" s="79">
        <v>2279.21</v>
      </c>
      <c r="O25" s="267" t="s">
        <v>352</v>
      </c>
      <c r="P25" s="102"/>
      <c r="Q25" s="103"/>
      <c r="T25" s="15"/>
      <c r="U25" s="15"/>
    </row>
    <row r="26" spans="1:21" ht="35.25" thickBot="1" x14ac:dyDescent="0.3">
      <c r="A26" s="531" t="s">
        <v>16</v>
      </c>
      <c r="B26" s="532"/>
      <c r="C26" s="533"/>
      <c r="D26" s="533"/>
      <c r="E26" s="382" t="s">
        <v>466</v>
      </c>
      <c r="G26" s="195" t="s">
        <v>516</v>
      </c>
      <c r="H26" s="62"/>
      <c r="I26" s="63"/>
      <c r="K26" s="77">
        <v>45583</v>
      </c>
      <c r="L26" s="80" t="s">
        <v>135</v>
      </c>
      <c r="M26" s="79">
        <v>1000</v>
      </c>
      <c r="O26" s="278" t="s">
        <v>353</v>
      </c>
      <c r="P26" s="285"/>
      <c r="Q26" s="286"/>
      <c r="T26" s="15"/>
      <c r="U26" s="15"/>
    </row>
    <row r="27" spans="1:21" ht="15.75" thickBot="1" x14ac:dyDescent="0.3">
      <c r="A27" s="383" t="s">
        <v>471</v>
      </c>
      <c r="B27" s="384"/>
      <c r="C27" s="385"/>
      <c r="D27" s="386"/>
      <c r="E27" s="387"/>
      <c r="G27" s="346" t="s">
        <v>335</v>
      </c>
      <c r="H27" s="345"/>
      <c r="I27" s="266">
        <v>4961.01</v>
      </c>
      <c r="K27" s="77">
        <v>45629</v>
      </c>
      <c r="L27" s="80" t="s">
        <v>255</v>
      </c>
      <c r="M27" s="79">
        <v>1400</v>
      </c>
      <c r="O27" s="104">
        <v>45294</v>
      </c>
      <c r="P27" s="113" t="s">
        <v>44</v>
      </c>
      <c r="Q27" s="185">
        <v>1087.99</v>
      </c>
      <c r="T27" s="15"/>
      <c r="U27" s="15"/>
    </row>
    <row r="28" spans="1:21" ht="15.75" thickBot="1" x14ac:dyDescent="0.3">
      <c r="A28" s="388" t="s">
        <v>472</v>
      </c>
      <c r="B28" s="369" t="s">
        <v>473</v>
      </c>
      <c r="C28" s="369"/>
      <c r="D28" s="369"/>
      <c r="E28" s="389">
        <v>4961.01</v>
      </c>
      <c r="G28" s="76" t="s">
        <v>336</v>
      </c>
      <c r="H28" s="529"/>
      <c r="I28" s="530">
        <v>3301.82</v>
      </c>
      <c r="K28" s="70" t="s">
        <v>253</v>
      </c>
      <c r="L28" s="71"/>
      <c r="M28" s="72">
        <f>SUM(M22:M27)</f>
        <v>10422.01</v>
      </c>
      <c r="O28" s="70" t="s">
        <v>253</v>
      </c>
      <c r="P28" s="71"/>
      <c r="Q28" s="72">
        <f>SUM(Q27)</f>
        <v>1087.99</v>
      </c>
      <c r="T28" s="15"/>
      <c r="U28" s="15"/>
    </row>
    <row r="29" spans="1:21" ht="15.75" thickBot="1" x14ac:dyDescent="0.3">
      <c r="A29" s="390"/>
      <c r="B29" s="391"/>
      <c r="C29" s="392"/>
      <c r="D29" s="393" t="s">
        <v>377</v>
      </c>
      <c r="E29" s="394">
        <f>SUM(E28)</f>
        <v>4961.01</v>
      </c>
      <c r="G29" s="76" t="s">
        <v>328</v>
      </c>
      <c r="H29" s="273"/>
      <c r="I29" s="274">
        <v>1087.99</v>
      </c>
      <c r="K29" s="111" t="s">
        <v>303</v>
      </c>
      <c r="L29" s="342"/>
      <c r="M29" s="114"/>
      <c r="O29" s="276"/>
      <c r="Q29" s="3"/>
      <c r="T29" s="15"/>
      <c r="U29" s="15"/>
    </row>
    <row r="30" spans="1:21" ht="19.5" thickBot="1" x14ac:dyDescent="0.3">
      <c r="A30" s="395" t="s">
        <v>20</v>
      </c>
      <c r="B30" s="386"/>
      <c r="C30" s="386"/>
      <c r="D30" s="386"/>
      <c r="E30" s="387"/>
      <c r="G30" s="281" t="s">
        <v>339</v>
      </c>
      <c r="H30" s="282"/>
      <c r="I30" s="275">
        <v>16505.490000000002</v>
      </c>
      <c r="K30" s="83">
        <v>45429</v>
      </c>
      <c r="L30" s="74" t="s">
        <v>185</v>
      </c>
      <c r="M30" s="85">
        <v>1400</v>
      </c>
      <c r="O30" s="267" t="s">
        <v>26</v>
      </c>
      <c r="P30" s="287"/>
      <c r="Q30" s="288"/>
      <c r="T30" s="15"/>
      <c r="U30" s="15"/>
    </row>
    <row r="31" spans="1:21" ht="15.75" thickBot="1" x14ac:dyDescent="0.3">
      <c r="A31" s="388" t="s">
        <v>472</v>
      </c>
      <c r="B31" s="369" t="s">
        <v>475</v>
      </c>
      <c r="D31"/>
      <c r="E31" s="396">
        <v>3301.82</v>
      </c>
      <c r="G31" s="281" t="s">
        <v>340</v>
      </c>
      <c r="H31" s="282"/>
      <c r="I31" s="275">
        <v>2000</v>
      </c>
      <c r="K31" s="77">
        <v>45630</v>
      </c>
      <c r="L31" s="80" t="s">
        <v>256</v>
      </c>
      <c r="M31" s="79">
        <v>750</v>
      </c>
      <c r="O31" s="289" t="s">
        <v>354</v>
      </c>
      <c r="P31" s="290"/>
      <c r="Q31" s="291"/>
    </row>
    <row r="32" spans="1:21" ht="15.75" thickBot="1" x14ac:dyDescent="0.3">
      <c r="A32" s="397" t="s">
        <v>472</v>
      </c>
      <c r="B32" t="s">
        <v>474</v>
      </c>
      <c r="D32"/>
      <c r="E32" s="162">
        <v>1087.99</v>
      </c>
      <c r="G32" s="281" t="s">
        <v>341</v>
      </c>
      <c r="H32" s="282"/>
      <c r="I32" s="275">
        <v>6309.62</v>
      </c>
      <c r="K32" s="87" t="s">
        <v>253</v>
      </c>
      <c r="L32" s="88"/>
      <c r="M32" s="72">
        <f>SUM(M30:M31)</f>
        <v>2150</v>
      </c>
      <c r="O32" s="104">
        <v>45379</v>
      </c>
      <c r="P32" s="105" t="s">
        <v>81</v>
      </c>
      <c r="Q32" s="182">
        <v>2000</v>
      </c>
    </row>
    <row r="33" spans="1:17" ht="15.75" thickBot="1" x14ac:dyDescent="0.3">
      <c r="A33" s="398"/>
      <c r="B33" s="399"/>
      <c r="C33" s="400"/>
      <c r="D33" s="401" t="s">
        <v>377</v>
      </c>
      <c r="E33" s="402">
        <f>SUM(E31:E32)</f>
        <v>4389.8100000000004</v>
      </c>
      <c r="G33" s="281" t="s">
        <v>330</v>
      </c>
      <c r="H33" s="282"/>
      <c r="I33" s="275">
        <v>136.6</v>
      </c>
      <c r="K33" s="111" t="s">
        <v>304</v>
      </c>
      <c r="L33" s="342"/>
      <c r="M33" s="114"/>
      <c r="O33" s="77">
        <v>45380</v>
      </c>
      <c r="P33" s="80" t="s">
        <v>83</v>
      </c>
      <c r="Q33" s="176">
        <v>2000</v>
      </c>
    </row>
    <row r="34" spans="1:17" ht="15.75" thickBot="1" x14ac:dyDescent="0.3">
      <c r="A34" s="403" t="s">
        <v>26</v>
      </c>
      <c r="B34" s="404"/>
      <c r="C34" s="404"/>
      <c r="D34" s="404"/>
      <c r="E34" s="405"/>
      <c r="G34" s="281" t="s">
        <v>331</v>
      </c>
      <c r="H34" s="282"/>
      <c r="I34" s="275">
        <v>3241.65</v>
      </c>
      <c r="K34" s="83">
        <v>45349</v>
      </c>
      <c r="L34" s="74" t="s">
        <v>188</v>
      </c>
      <c r="M34" s="85">
        <v>1000</v>
      </c>
      <c r="O34" s="77">
        <v>45380</v>
      </c>
      <c r="P34" s="80" t="s">
        <v>84</v>
      </c>
      <c r="Q34" s="176">
        <v>2000</v>
      </c>
    </row>
    <row r="35" spans="1:17" x14ac:dyDescent="0.25">
      <c r="A35" s="406" t="s">
        <v>472</v>
      </c>
      <c r="B35" s="407" t="s">
        <v>339</v>
      </c>
      <c r="C35" s="407"/>
      <c r="D35" s="407"/>
      <c r="E35" s="408">
        <v>16505.490000000002</v>
      </c>
      <c r="G35" s="348" t="s">
        <v>332</v>
      </c>
      <c r="H35" s="344"/>
      <c r="I35" s="275">
        <v>2000</v>
      </c>
      <c r="K35" s="77">
        <v>45350</v>
      </c>
      <c r="L35" s="78" t="s">
        <v>189</v>
      </c>
      <c r="M35" s="79">
        <v>1000</v>
      </c>
      <c r="O35" s="77">
        <v>45411</v>
      </c>
      <c r="P35" s="80" t="s">
        <v>88</v>
      </c>
      <c r="Q35" s="176">
        <v>1000</v>
      </c>
    </row>
    <row r="36" spans="1:17" ht="15.75" thickBot="1" x14ac:dyDescent="0.3">
      <c r="A36" s="406" t="s">
        <v>472</v>
      </c>
      <c r="B36" s="52" t="s">
        <v>616</v>
      </c>
      <c r="C36" s="407"/>
      <c r="D36" s="407"/>
      <c r="E36" s="730">
        <v>2000</v>
      </c>
      <c r="G36" s="281" t="s">
        <v>342</v>
      </c>
      <c r="H36" s="282"/>
      <c r="I36" s="275">
        <v>1308</v>
      </c>
      <c r="K36" s="77">
        <v>45359</v>
      </c>
      <c r="L36" s="78" t="s">
        <v>190</v>
      </c>
      <c r="M36" s="79">
        <v>180</v>
      </c>
      <c r="O36" s="77">
        <v>45411</v>
      </c>
      <c r="P36" s="80" t="s">
        <v>89</v>
      </c>
      <c r="Q36" s="176">
        <v>2725</v>
      </c>
    </row>
    <row r="37" spans="1:17" ht="15.75" thickBot="1" x14ac:dyDescent="0.3">
      <c r="A37" s="390"/>
      <c r="B37" s="391"/>
      <c r="C37" s="392"/>
      <c r="D37" s="393" t="s">
        <v>377</v>
      </c>
      <c r="E37" s="402">
        <f>SUM(E35:E36)</f>
        <v>18505.490000000002</v>
      </c>
      <c r="G37" s="349" t="s">
        <v>436</v>
      </c>
      <c r="H37" s="64"/>
      <c r="I37" s="274">
        <v>7024.64</v>
      </c>
      <c r="K37" s="77">
        <v>45359</v>
      </c>
      <c r="L37" s="78" t="s">
        <v>191</v>
      </c>
      <c r="M37" s="79">
        <v>180</v>
      </c>
      <c r="O37" s="77">
        <v>45412</v>
      </c>
      <c r="P37" s="80" t="s">
        <v>89</v>
      </c>
      <c r="Q37" s="176">
        <v>2000</v>
      </c>
    </row>
    <row r="38" spans="1:17" ht="15.75" thickBot="1" x14ac:dyDescent="0.3">
      <c r="A38" s="409" t="s">
        <v>476</v>
      </c>
      <c r="B38" s="410"/>
      <c r="C38" s="410"/>
      <c r="D38" s="410"/>
      <c r="E38" s="411"/>
      <c r="G38" s="65" t="s">
        <v>343</v>
      </c>
      <c r="H38" s="367"/>
      <c r="I38" s="275">
        <v>1821.7</v>
      </c>
      <c r="K38" s="77">
        <v>45362</v>
      </c>
      <c r="L38" s="78" t="s">
        <v>192</v>
      </c>
      <c r="M38" s="79">
        <v>180</v>
      </c>
      <c r="O38" s="77">
        <v>45455</v>
      </c>
      <c r="P38" s="80" t="s">
        <v>162</v>
      </c>
      <c r="Q38" s="176">
        <v>2000</v>
      </c>
    </row>
    <row r="39" spans="1:17" x14ac:dyDescent="0.25">
      <c r="A39" s="406" t="s">
        <v>472</v>
      </c>
      <c r="B39" s="412" t="s">
        <v>477</v>
      </c>
      <c r="C39" s="378"/>
      <c r="D39" s="378"/>
      <c r="E39" s="413">
        <v>6309.62</v>
      </c>
      <c r="G39" s="347" t="s">
        <v>345</v>
      </c>
      <c r="H39" s="52"/>
      <c r="I39" s="275">
        <v>20237.849999999999</v>
      </c>
      <c r="K39" s="77">
        <v>45412</v>
      </c>
      <c r="L39" s="78" t="s">
        <v>193</v>
      </c>
      <c r="M39" s="79">
        <v>180</v>
      </c>
      <c r="O39" s="77">
        <v>45595</v>
      </c>
      <c r="P39" s="80" t="s">
        <v>140</v>
      </c>
      <c r="Q39" s="176">
        <v>1000</v>
      </c>
    </row>
    <row r="40" spans="1:17" ht="15.75" thickBot="1" x14ac:dyDescent="0.3">
      <c r="A40" s="406" t="s">
        <v>472</v>
      </c>
      <c r="B40" s="412" t="s">
        <v>330</v>
      </c>
      <c r="C40" s="414"/>
      <c r="D40" s="415"/>
      <c r="E40" s="416">
        <v>136.6</v>
      </c>
      <c r="G40" s="281" t="s">
        <v>346</v>
      </c>
      <c r="H40" s="282"/>
      <c r="I40" s="275">
        <v>11075.5</v>
      </c>
      <c r="K40" s="77">
        <v>45418</v>
      </c>
      <c r="L40" s="78" t="s">
        <v>194</v>
      </c>
      <c r="M40" s="79">
        <v>180</v>
      </c>
      <c r="O40" s="106">
        <v>45623</v>
      </c>
      <c r="P40" s="107" t="s">
        <v>237</v>
      </c>
      <c r="Q40" s="292">
        <v>1780.49</v>
      </c>
    </row>
    <row r="41" spans="1:17" ht="15.75" thickBot="1" x14ac:dyDescent="0.3">
      <c r="A41" s="406" t="s">
        <v>472</v>
      </c>
      <c r="B41" s="412" t="s">
        <v>478</v>
      </c>
      <c r="C41" s="414"/>
      <c r="D41" s="415"/>
      <c r="E41" s="417">
        <v>3241.65</v>
      </c>
      <c r="G41" s="347" t="s">
        <v>347</v>
      </c>
      <c r="H41" s="52"/>
      <c r="I41" s="275">
        <v>9526</v>
      </c>
      <c r="K41" s="77">
        <v>45434</v>
      </c>
      <c r="L41" s="78" t="s">
        <v>195</v>
      </c>
      <c r="M41" s="79">
        <v>500</v>
      </c>
      <c r="O41" s="70" t="s">
        <v>253</v>
      </c>
      <c r="P41" s="71"/>
      <c r="Q41" s="72">
        <f>SUM(Q32:Q40)</f>
        <v>16505.490000000002</v>
      </c>
    </row>
    <row r="42" spans="1:17" ht="15.75" thickBot="1" x14ac:dyDescent="0.3">
      <c r="A42" s="398"/>
      <c r="B42" s="399"/>
      <c r="C42" s="400"/>
      <c r="D42" s="419" t="s">
        <v>377</v>
      </c>
      <c r="E42" s="420">
        <f>SUM(E39:E41)</f>
        <v>9687.8700000000008</v>
      </c>
      <c r="G42" s="76" t="s">
        <v>348</v>
      </c>
      <c r="H42" s="64"/>
      <c r="I42" s="275">
        <v>26652.26</v>
      </c>
      <c r="K42" s="70" t="s">
        <v>253</v>
      </c>
      <c r="L42" s="71"/>
      <c r="M42" s="72">
        <f>SUM(M34:M41)</f>
        <v>3400</v>
      </c>
      <c r="O42" s="289" t="s">
        <v>355</v>
      </c>
      <c r="P42" s="293"/>
      <c r="Q42" s="294"/>
    </row>
    <row r="43" spans="1:17" ht="15.75" thickBot="1" x14ac:dyDescent="0.3">
      <c r="A43" s="421" t="s">
        <v>480</v>
      </c>
      <c r="B43" s="422"/>
      <c r="C43" s="422"/>
      <c r="D43" s="422"/>
      <c r="E43" s="423"/>
      <c r="G43" s="347" t="s">
        <v>349</v>
      </c>
      <c r="H43" s="52"/>
      <c r="I43" s="283">
        <v>1175.68</v>
      </c>
      <c r="K43" s="111" t="s">
        <v>305</v>
      </c>
      <c r="L43" s="342"/>
      <c r="M43" s="112"/>
      <c r="O43" s="104">
        <v>45653</v>
      </c>
      <c r="P43" s="105" t="s">
        <v>356</v>
      </c>
      <c r="Q43" s="182">
        <v>2000</v>
      </c>
    </row>
    <row r="44" spans="1:17" ht="15.75" thickBot="1" x14ac:dyDescent="0.3">
      <c r="A44" s="388" t="s">
        <v>472</v>
      </c>
      <c r="B44" s="369" t="s">
        <v>481</v>
      </c>
      <c r="C44" s="369"/>
      <c r="D44" s="369"/>
      <c r="E44" s="424">
        <v>2000</v>
      </c>
      <c r="G44" s="76" t="s">
        <v>437</v>
      </c>
      <c r="H44" s="534"/>
      <c r="I44" s="283">
        <v>19180</v>
      </c>
      <c r="K44" s="83">
        <v>45565</v>
      </c>
      <c r="L44" s="84" t="s">
        <v>196</v>
      </c>
      <c r="M44" s="85">
        <v>2500</v>
      </c>
      <c r="O44" s="70" t="s">
        <v>253</v>
      </c>
      <c r="P44" s="71"/>
      <c r="Q44" s="72">
        <f>SUM(Q43)</f>
        <v>2000</v>
      </c>
    </row>
    <row r="45" spans="1:17" ht="15.75" thickBot="1" x14ac:dyDescent="0.3">
      <c r="A45" s="388" t="s">
        <v>472</v>
      </c>
      <c r="B45" s="369" t="s">
        <v>482</v>
      </c>
      <c r="C45" s="369"/>
      <c r="D45" s="369"/>
      <c r="E45" s="425">
        <v>1308</v>
      </c>
      <c r="G45" s="76" t="s">
        <v>438</v>
      </c>
      <c r="H45" s="64"/>
      <c r="I45" s="275">
        <v>119714.17</v>
      </c>
      <c r="K45" s="70" t="s">
        <v>253</v>
      </c>
      <c r="L45" s="71"/>
      <c r="M45" s="72">
        <f>SUM(M44)</f>
        <v>2500</v>
      </c>
      <c r="O45" s="295"/>
      <c r="P45" s="15"/>
      <c r="Q45" s="8"/>
    </row>
    <row r="46" spans="1:17" ht="19.5" thickBot="1" x14ac:dyDescent="0.3">
      <c r="A46" s="388" t="s">
        <v>472</v>
      </c>
      <c r="B46" s="369" t="s">
        <v>483</v>
      </c>
      <c r="C46" s="369"/>
      <c r="D46" s="369"/>
      <c r="E46" s="426">
        <v>7024.64</v>
      </c>
      <c r="G46" s="535" t="s">
        <v>439</v>
      </c>
      <c r="H46" s="536"/>
      <c r="I46" s="350">
        <v>257.36</v>
      </c>
      <c r="K46" s="111" t="s">
        <v>306</v>
      </c>
      <c r="L46" s="342"/>
      <c r="M46" s="114"/>
      <c r="O46" s="296" t="s">
        <v>34</v>
      </c>
      <c r="P46" s="183"/>
      <c r="Q46" s="184"/>
    </row>
    <row r="47" spans="1:17" ht="15.75" thickBot="1" x14ac:dyDescent="0.3">
      <c r="A47" s="427"/>
      <c r="B47" s="428" t="s">
        <v>484</v>
      </c>
      <c r="C47" s="429"/>
      <c r="D47" s="430" t="s">
        <v>377</v>
      </c>
      <c r="E47" s="402">
        <f>SUM(E44:E46)</f>
        <v>10332.64</v>
      </c>
      <c r="G47" s="537"/>
      <c r="H47" s="538" t="s">
        <v>377</v>
      </c>
      <c r="I47" s="539">
        <f>SUM(I27:I46)</f>
        <v>257517.33999999997</v>
      </c>
      <c r="K47" s="89">
        <v>45294</v>
      </c>
      <c r="L47" s="74" t="s">
        <v>307</v>
      </c>
      <c r="M47" s="75">
        <v>1300</v>
      </c>
      <c r="O47" s="278" t="s">
        <v>357</v>
      </c>
      <c r="P47" s="279"/>
      <c r="Q47" s="297"/>
    </row>
    <row r="48" spans="1:17" ht="15.75" thickBot="1" x14ac:dyDescent="0.3">
      <c r="A48" s="395" t="s">
        <v>485</v>
      </c>
      <c r="B48" s="385"/>
      <c r="C48" s="385"/>
      <c r="D48" s="385"/>
      <c r="E48" s="431"/>
      <c r="K48" s="90">
        <v>45308</v>
      </c>
      <c r="L48" s="78" t="s">
        <v>187</v>
      </c>
      <c r="M48" s="91">
        <v>1000</v>
      </c>
      <c r="O48" s="104">
        <v>45293</v>
      </c>
      <c r="P48" s="113" t="s">
        <v>272</v>
      </c>
      <c r="Q48" s="182">
        <v>54.9</v>
      </c>
    </row>
    <row r="49" spans="1:17" x14ac:dyDescent="0.25">
      <c r="A49" s="388" t="s">
        <v>472</v>
      </c>
      <c r="B49" s="369" t="s">
        <v>486</v>
      </c>
      <c r="C49" s="369"/>
      <c r="D49" s="369"/>
      <c r="E49" s="396">
        <v>1821.7</v>
      </c>
      <c r="K49" s="77">
        <v>45342</v>
      </c>
      <c r="L49" s="78" t="s">
        <v>207</v>
      </c>
      <c r="M49" s="79">
        <v>700</v>
      </c>
      <c r="O49" s="77">
        <v>45322</v>
      </c>
      <c r="P49" s="80" t="s">
        <v>273</v>
      </c>
      <c r="Q49" s="176">
        <v>54.9</v>
      </c>
    </row>
    <row r="50" spans="1:17" ht="15.75" thickBot="1" x14ac:dyDescent="0.3">
      <c r="A50" s="406" t="s">
        <v>472</v>
      </c>
      <c r="B50" s="369" t="s">
        <v>479</v>
      </c>
      <c r="C50" s="414"/>
      <c r="D50" s="415"/>
      <c r="E50" s="418">
        <v>1175.68</v>
      </c>
      <c r="K50" s="77">
        <v>45358</v>
      </c>
      <c r="L50" s="78" t="s">
        <v>197</v>
      </c>
      <c r="M50" s="79">
        <v>500</v>
      </c>
      <c r="O50" s="77">
        <v>45378</v>
      </c>
      <c r="P50" s="80" t="s">
        <v>61</v>
      </c>
      <c r="Q50" s="176">
        <v>2</v>
      </c>
    </row>
    <row r="51" spans="1:17" ht="15.75" thickBot="1" x14ac:dyDescent="0.3">
      <c r="A51" s="390"/>
      <c r="B51" s="391"/>
      <c r="C51" s="392"/>
      <c r="D51" s="393" t="s">
        <v>377</v>
      </c>
      <c r="E51" s="432">
        <f>SUM(E49:E50)</f>
        <v>2997.38</v>
      </c>
      <c r="K51" s="77">
        <v>45364</v>
      </c>
      <c r="L51" s="78" t="s">
        <v>198</v>
      </c>
      <c r="M51" s="79">
        <v>1000</v>
      </c>
      <c r="O51" s="77">
        <v>45384</v>
      </c>
      <c r="P51" s="78" t="s">
        <v>274</v>
      </c>
      <c r="Q51" s="176">
        <v>54.9</v>
      </c>
    </row>
    <row r="52" spans="1:17" ht="15.75" thickBot="1" x14ac:dyDescent="0.3">
      <c r="A52" s="433" t="s">
        <v>487</v>
      </c>
      <c r="B52" s="434"/>
      <c r="C52" s="434"/>
      <c r="D52" s="435"/>
      <c r="E52" s="436">
        <v>0</v>
      </c>
      <c r="K52" s="77">
        <v>45415</v>
      </c>
      <c r="L52" s="78" t="s">
        <v>199</v>
      </c>
      <c r="M52" s="79">
        <v>1000</v>
      </c>
      <c r="O52" s="77">
        <v>45408</v>
      </c>
      <c r="P52" s="80" t="s">
        <v>61</v>
      </c>
      <c r="Q52" s="176">
        <v>2</v>
      </c>
    </row>
    <row r="53" spans="1:17" ht="15.75" thickBot="1" x14ac:dyDescent="0.3">
      <c r="A53" s="395" t="s">
        <v>488</v>
      </c>
      <c r="B53" s="386"/>
      <c r="C53" s="386"/>
      <c r="D53" s="386"/>
      <c r="E53" s="387"/>
      <c r="K53" s="77">
        <v>45415</v>
      </c>
      <c r="L53" s="78" t="s">
        <v>200</v>
      </c>
      <c r="M53" s="79">
        <v>500</v>
      </c>
      <c r="O53" s="77">
        <v>45414</v>
      </c>
      <c r="P53" s="80" t="s">
        <v>133</v>
      </c>
      <c r="Q53" s="176">
        <v>11.5</v>
      </c>
    </row>
    <row r="54" spans="1:17" x14ac:dyDescent="0.25">
      <c r="A54" s="388" t="s">
        <v>472</v>
      </c>
      <c r="B54" s="369" t="s">
        <v>617</v>
      </c>
      <c r="C54" s="369"/>
      <c r="D54" s="369"/>
      <c r="E54" s="396">
        <v>20237.849999999999</v>
      </c>
      <c r="K54" s="77">
        <v>45442</v>
      </c>
      <c r="L54" s="78" t="s">
        <v>201</v>
      </c>
      <c r="M54" s="79">
        <v>2000</v>
      </c>
      <c r="O54" s="77">
        <v>45439</v>
      </c>
      <c r="P54" s="80" t="s">
        <v>122</v>
      </c>
      <c r="Q54" s="176">
        <v>2</v>
      </c>
    </row>
    <row r="55" spans="1:17" x14ac:dyDescent="0.25">
      <c r="A55" s="388" t="s">
        <v>472</v>
      </c>
      <c r="B55" s="369" t="s">
        <v>618</v>
      </c>
      <c r="C55" s="369"/>
      <c r="D55" s="369"/>
      <c r="E55" s="79">
        <v>11075.5</v>
      </c>
      <c r="K55" s="77">
        <v>45485</v>
      </c>
      <c r="L55" s="80" t="s">
        <v>202</v>
      </c>
      <c r="M55" s="79">
        <v>1500</v>
      </c>
      <c r="O55" s="77">
        <v>45470</v>
      </c>
      <c r="P55" s="80" t="s">
        <v>61</v>
      </c>
      <c r="Q55" s="176">
        <v>2</v>
      </c>
    </row>
    <row r="56" spans="1:17" x14ac:dyDescent="0.25">
      <c r="A56" s="397" t="s">
        <v>472</v>
      </c>
      <c r="B56" s="52" t="s">
        <v>619</v>
      </c>
      <c r="C56" s="52"/>
      <c r="D56" s="257"/>
      <c r="E56" s="731">
        <v>9526</v>
      </c>
      <c r="K56" s="77">
        <v>45541</v>
      </c>
      <c r="L56" s="80" t="s">
        <v>203</v>
      </c>
      <c r="M56" s="79">
        <v>1100</v>
      </c>
      <c r="O56" s="77">
        <v>45482</v>
      </c>
      <c r="P56" s="117" t="s">
        <v>275</v>
      </c>
      <c r="Q56" s="176">
        <v>274.5</v>
      </c>
    </row>
    <row r="57" spans="1:17" ht="15.75" thickBot="1" x14ac:dyDescent="0.3">
      <c r="A57" s="388" t="s">
        <v>472</v>
      </c>
      <c r="B57" s="369" t="s">
        <v>620</v>
      </c>
      <c r="C57" s="52"/>
      <c r="D57" s="52"/>
      <c r="E57" s="82">
        <v>26652.26</v>
      </c>
      <c r="K57" s="77">
        <v>45632</v>
      </c>
      <c r="L57" s="80" t="s">
        <v>260</v>
      </c>
      <c r="M57" s="79">
        <v>500</v>
      </c>
      <c r="O57" s="77">
        <v>45499</v>
      </c>
      <c r="P57" s="80" t="s">
        <v>61</v>
      </c>
      <c r="Q57" s="176">
        <v>2</v>
      </c>
    </row>
    <row r="58" spans="1:17" ht="15.75" thickBot="1" x14ac:dyDescent="0.3">
      <c r="A58" s="437"/>
      <c r="B58" s="438"/>
      <c r="C58" s="399"/>
      <c r="D58" s="419" t="s">
        <v>377</v>
      </c>
      <c r="E58" s="439">
        <f>SUM(E54:E57)</f>
        <v>67491.61</v>
      </c>
      <c r="K58" s="77">
        <v>45644</v>
      </c>
      <c r="L58" s="80" t="s">
        <v>265</v>
      </c>
      <c r="M58" s="79">
        <v>2000</v>
      </c>
      <c r="O58" s="77">
        <v>45504</v>
      </c>
      <c r="P58" s="78" t="s">
        <v>276</v>
      </c>
      <c r="Q58" s="176">
        <v>54.9</v>
      </c>
    </row>
    <row r="59" spans="1:17" ht="15.75" thickBot="1" x14ac:dyDescent="0.3">
      <c r="A59" s="395" t="s">
        <v>489</v>
      </c>
      <c r="B59" s="385"/>
      <c r="C59" s="385"/>
      <c r="D59" s="385"/>
      <c r="E59" s="440">
        <v>0</v>
      </c>
      <c r="K59" s="77">
        <v>45646</v>
      </c>
      <c r="L59" s="80" t="s">
        <v>267</v>
      </c>
      <c r="M59" s="79">
        <v>1000</v>
      </c>
      <c r="O59" s="118">
        <v>45531</v>
      </c>
      <c r="P59" s="80" t="s">
        <v>61</v>
      </c>
      <c r="Q59" s="176">
        <v>2</v>
      </c>
    </row>
    <row r="60" spans="1:17" ht="15.75" thickBot="1" x14ac:dyDescent="0.3">
      <c r="A60" s="441" t="s">
        <v>490</v>
      </c>
      <c r="B60" s="442"/>
      <c r="C60" s="442"/>
      <c r="D60" s="442"/>
      <c r="E60" s="443">
        <v>0</v>
      </c>
      <c r="K60" s="77">
        <v>45649</v>
      </c>
      <c r="L60" s="80" t="s">
        <v>268</v>
      </c>
      <c r="M60" s="79">
        <v>1500</v>
      </c>
      <c r="O60" s="77">
        <v>45546</v>
      </c>
      <c r="P60" s="78" t="s">
        <v>277</v>
      </c>
      <c r="Q60" s="176">
        <v>54.9</v>
      </c>
    </row>
    <row r="61" spans="1:17" ht="15.75" thickBot="1" x14ac:dyDescent="0.3">
      <c r="A61" s="444" t="s">
        <v>491</v>
      </c>
      <c r="B61" s="385"/>
      <c r="C61" s="385"/>
      <c r="D61" s="385"/>
      <c r="E61" s="431"/>
      <c r="K61" s="77">
        <v>45656</v>
      </c>
      <c r="L61" s="80" t="s">
        <v>271</v>
      </c>
      <c r="M61" s="79">
        <v>600</v>
      </c>
      <c r="O61" s="77">
        <v>45562</v>
      </c>
      <c r="P61" s="80" t="s">
        <v>61</v>
      </c>
      <c r="Q61" s="176">
        <v>2</v>
      </c>
    </row>
    <row r="62" spans="1:17" ht="15.75" thickBot="1" x14ac:dyDescent="0.3">
      <c r="A62" s="445" t="s">
        <v>472</v>
      </c>
      <c r="B62" s="446" t="s">
        <v>492</v>
      </c>
      <c r="C62" s="52"/>
      <c r="D62" s="52"/>
      <c r="E62" s="85">
        <v>119714.17</v>
      </c>
      <c r="K62" s="70" t="s">
        <v>253</v>
      </c>
      <c r="L62" s="71"/>
      <c r="M62" s="72">
        <f>SUM(M47:M61)</f>
        <v>16200</v>
      </c>
      <c r="O62" s="77">
        <v>45565</v>
      </c>
      <c r="P62" s="78" t="s">
        <v>278</v>
      </c>
      <c r="Q62" s="176">
        <v>54.9</v>
      </c>
    </row>
    <row r="63" spans="1:17" ht="15.75" thickBot="1" x14ac:dyDescent="0.3">
      <c r="A63" s="445" t="s">
        <v>472</v>
      </c>
      <c r="B63" s="446" t="s">
        <v>621</v>
      </c>
      <c r="C63" s="52"/>
      <c r="D63" s="52"/>
      <c r="E63" s="732">
        <v>19180</v>
      </c>
      <c r="K63" s="119" t="s">
        <v>308</v>
      </c>
      <c r="L63" s="120"/>
      <c r="M63" s="121"/>
      <c r="O63" s="178">
        <v>45590</v>
      </c>
      <c r="P63" s="9" t="s">
        <v>61</v>
      </c>
      <c r="Q63" s="298">
        <v>2</v>
      </c>
    </row>
    <row r="64" spans="1:17" ht="15.75" thickBot="1" x14ac:dyDescent="0.3">
      <c r="A64" s="398"/>
      <c r="B64" s="399"/>
      <c r="C64" s="400"/>
      <c r="D64" s="447" t="s">
        <v>377</v>
      </c>
      <c r="E64" s="439">
        <f>SUM(E62:E63)</f>
        <v>138894.16999999998</v>
      </c>
      <c r="K64" s="89">
        <v>45300</v>
      </c>
      <c r="L64" s="74" t="s">
        <v>208</v>
      </c>
      <c r="M64" s="75">
        <v>200</v>
      </c>
      <c r="O64" s="77">
        <v>45595</v>
      </c>
      <c r="P64" s="80" t="s">
        <v>141</v>
      </c>
      <c r="Q64" s="176">
        <v>1805.2</v>
      </c>
    </row>
    <row r="65" spans="1:17" ht="15.75" thickBot="1" x14ac:dyDescent="0.3">
      <c r="A65" s="448" t="s">
        <v>493</v>
      </c>
      <c r="B65" s="449"/>
      <c r="C65" s="449"/>
      <c r="D65" s="450"/>
      <c r="E65" s="451"/>
      <c r="K65" s="92">
        <v>45313</v>
      </c>
      <c r="L65" s="78" t="s">
        <v>209</v>
      </c>
      <c r="M65" s="91">
        <v>50</v>
      </c>
      <c r="O65" s="77">
        <v>45609</v>
      </c>
      <c r="P65" s="80" t="s">
        <v>231</v>
      </c>
      <c r="Q65" s="176">
        <v>305</v>
      </c>
    </row>
    <row r="66" spans="1:17" ht="15.75" thickBot="1" x14ac:dyDescent="0.3">
      <c r="A66" s="388" t="s">
        <v>472</v>
      </c>
      <c r="B66" s="369" t="s">
        <v>494</v>
      </c>
      <c r="C66" s="369"/>
      <c r="D66" s="369"/>
      <c r="E66" s="426">
        <v>257.36</v>
      </c>
      <c r="K66" s="90">
        <v>45314</v>
      </c>
      <c r="L66" s="78" t="s">
        <v>210</v>
      </c>
      <c r="M66" s="91">
        <v>50</v>
      </c>
      <c r="O66" s="77">
        <v>45616</v>
      </c>
      <c r="P66" s="80" t="s">
        <v>279</v>
      </c>
      <c r="Q66" s="176">
        <v>54.9</v>
      </c>
    </row>
    <row r="67" spans="1:17" ht="15.75" thickBot="1" x14ac:dyDescent="0.3">
      <c r="A67" s="452"/>
      <c r="B67" s="399"/>
      <c r="C67" s="399"/>
      <c r="D67" s="419" t="s">
        <v>377</v>
      </c>
      <c r="E67" s="439">
        <f>SUM(E66:E66)</f>
        <v>257.36</v>
      </c>
      <c r="K67" s="90">
        <v>45314</v>
      </c>
      <c r="L67" s="78" t="s">
        <v>9</v>
      </c>
      <c r="M67" s="91">
        <v>100</v>
      </c>
      <c r="O67" s="77">
        <v>45623</v>
      </c>
      <c r="P67" s="80" t="s">
        <v>61</v>
      </c>
      <c r="Q67" s="176">
        <v>2</v>
      </c>
    </row>
    <row r="68" spans="1:17" ht="20.25" thickBot="1" x14ac:dyDescent="0.45">
      <c r="A68" s="733" t="s">
        <v>622</v>
      </c>
      <c r="B68" s="734"/>
      <c r="C68" s="734"/>
      <c r="D68" s="734"/>
      <c r="E68" s="735">
        <v>257517.34</v>
      </c>
      <c r="K68" s="77">
        <v>45314</v>
      </c>
      <c r="L68" s="78" t="s">
        <v>10</v>
      </c>
      <c r="M68" s="79">
        <v>500</v>
      </c>
      <c r="O68" s="77">
        <v>45637</v>
      </c>
      <c r="P68" s="80" t="s">
        <v>280</v>
      </c>
      <c r="Q68" s="176">
        <v>54.9</v>
      </c>
    </row>
    <row r="69" spans="1:17" ht="20.25" thickBot="1" x14ac:dyDescent="0.45">
      <c r="A69" s="736" t="s">
        <v>495</v>
      </c>
      <c r="B69" s="737"/>
      <c r="C69" s="737"/>
      <c r="D69" s="738"/>
      <c r="E69" s="739">
        <v>34440.78</v>
      </c>
      <c r="K69" s="77">
        <v>45314</v>
      </c>
      <c r="L69" s="78" t="s">
        <v>11</v>
      </c>
      <c r="M69" s="79">
        <v>50</v>
      </c>
      <c r="O69" s="77">
        <v>45637</v>
      </c>
      <c r="P69" s="80" t="s">
        <v>262</v>
      </c>
      <c r="Q69" s="176">
        <v>3399.32</v>
      </c>
    </row>
    <row r="70" spans="1:17" x14ac:dyDescent="0.25">
      <c r="A70" s="740"/>
      <c r="B70" s="741"/>
      <c r="C70" s="741"/>
      <c r="D70" s="742"/>
      <c r="E70" s="743"/>
      <c r="K70" s="77">
        <v>45314</v>
      </c>
      <c r="L70" s="78" t="s">
        <v>12</v>
      </c>
      <c r="M70" s="79">
        <v>50</v>
      </c>
      <c r="O70" s="178">
        <v>45653</v>
      </c>
      <c r="P70" s="55" t="s">
        <v>61</v>
      </c>
      <c r="Q70" s="298">
        <v>2</v>
      </c>
    </row>
    <row r="71" spans="1:17" ht="15.75" thickBot="1" x14ac:dyDescent="0.3">
      <c r="A71" s="453" t="s">
        <v>496</v>
      </c>
      <c r="B71" s="454"/>
      <c r="C71" s="454"/>
      <c r="D71" s="454" t="s">
        <v>726</v>
      </c>
      <c r="E71" s="455"/>
      <c r="K71" s="77">
        <v>45314</v>
      </c>
      <c r="L71" s="78" t="s">
        <v>13</v>
      </c>
      <c r="M71" s="79">
        <v>100</v>
      </c>
      <c r="O71" s="96">
        <v>45657</v>
      </c>
      <c r="P71" s="299" t="s">
        <v>327</v>
      </c>
      <c r="Q71" s="189">
        <v>54.9</v>
      </c>
    </row>
    <row r="72" spans="1:17" ht="15.75" thickBot="1" x14ac:dyDescent="0.3">
      <c r="A72" s="456"/>
      <c r="B72" s="457"/>
      <c r="C72" s="457"/>
      <c r="D72" s="457"/>
      <c r="E72" s="458"/>
      <c r="K72" s="77">
        <v>45314</v>
      </c>
      <c r="L72" s="78" t="s">
        <v>14</v>
      </c>
      <c r="M72" s="79">
        <v>150</v>
      </c>
      <c r="O72" s="300" t="s">
        <v>253</v>
      </c>
      <c r="P72" s="301"/>
      <c r="Q72" s="302">
        <f>SUM(Q48:Q71)</f>
        <v>6309.62</v>
      </c>
    </row>
    <row r="73" spans="1:17" ht="15.75" thickBot="1" x14ac:dyDescent="0.3">
      <c r="K73" s="77">
        <v>45315</v>
      </c>
      <c r="L73" s="78" t="s">
        <v>15</v>
      </c>
      <c r="M73" s="79">
        <v>200</v>
      </c>
      <c r="O73" s="278" t="s">
        <v>440</v>
      </c>
      <c r="P73" s="303"/>
      <c r="Q73" s="304"/>
    </row>
    <row r="74" spans="1:17" x14ac:dyDescent="0.25">
      <c r="D74"/>
      <c r="K74" s="77">
        <v>45316</v>
      </c>
      <c r="L74" s="78" t="s">
        <v>17</v>
      </c>
      <c r="M74" s="79">
        <v>100</v>
      </c>
      <c r="O74" s="104">
        <v>45489</v>
      </c>
      <c r="P74" s="105" t="s">
        <v>125</v>
      </c>
      <c r="Q74" s="182">
        <v>36.6</v>
      </c>
    </row>
    <row r="75" spans="1:17" ht="15.75" thickBot="1" x14ac:dyDescent="0.3">
      <c r="K75" s="77">
        <v>45316</v>
      </c>
      <c r="L75" s="78" t="s">
        <v>18</v>
      </c>
      <c r="M75" s="79">
        <v>100</v>
      </c>
      <c r="O75" s="77">
        <v>45440</v>
      </c>
      <c r="P75" s="95" t="s">
        <v>131</v>
      </c>
      <c r="Q75" s="176">
        <v>100</v>
      </c>
    </row>
    <row r="76" spans="1:17" ht="15.75" thickBot="1" x14ac:dyDescent="0.3">
      <c r="K76" s="77">
        <v>45316</v>
      </c>
      <c r="L76" s="78" t="s">
        <v>19</v>
      </c>
      <c r="M76" s="79">
        <v>150</v>
      </c>
      <c r="O76" s="300" t="s">
        <v>253</v>
      </c>
      <c r="P76" s="301"/>
      <c r="Q76" s="302">
        <f>SUM(Q74:Q75)</f>
        <v>136.6</v>
      </c>
    </row>
    <row r="77" spans="1:17" ht="15.75" thickBot="1" x14ac:dyDescent="0.3">
      <c r="K77" s="77">
        <v>45316</v>
      </c>
      <c r="L77" s="78" t="s">
        <v>21</v>
      </c>
      <c r="M77" s="79">
        <v>100</v>
      </c>
      <c r="O77" s="278" t="s">
        <v>358</v>
      </c>
      <c r="P77" s="305"/>
      <c r="Q77" s="306"/>
    </row>
    <row r="78" spans="1:17" x14ac:dyDescent="0.25">
      <c r="K78" s="77">
        <v>45316</v>
      </c>
      <c r="L78" s="78" t="s">
        <v>22</v>
      </c>
      <c r="M78" s="79">
        <v>50</v>
      </c>
      <c r="O78" s="104">
        <v>45364</v>
      </c>
      <c r="P78" s="105" t="s">
        <v>164</v>
      </c>
      <c r="Q78" s="182">
        <v>729.62</v>
      </c>
    </row>
    <row r="79" spans="1:17" x14ac:dyDescent="0.25">
      <c r="K79" s="77">
        <v>45320</v>
      </c>
      <c r="L79" s="78" t="s">
        <v>23</v>
      </c>
      <c r="M79" s="79">
        <v>100</v>
      </c>
      <c r="O79" s="77">
        <v>45418</v>
      </c>
      <c r="P79" s="80" t="s">
        <v>119</v>
      </c>
      <c r="Q79" s="176">
        <v>138.84</v>
      </c>
    </row>
    <row r="80" spans="1:17" x14ac:dyDescent="0.25">
      <c r="K80" s="77">
        <v>45320</v>
      </c>
      <c r="L80" s="78" t="s">
        <v>24</v>
      </c>
      <c r="M80" s="79">
        <v>150</v>
      </c>
      <c r="O80" s="77">
        <v>45434</v>
      </c>
      <c r="P80" s="80" t="s">
        <v>121</v>
      </c>
      <c r="Q80" s="176">
        <v>250.86</v>
      </c>
    </row>
    <row r="81" spans="4:17" x14ac:dyDescent="0.25">
      <c r="K81" s="77">
        <v>45320</v>
      </c>
      <c r="L81" s="78" t="s">
        <v>25</v>
      </c>
      <c r="M81" s="79">
        <v>200</v>
      </c>
      <c r="O81" s="77">
        <v>45456</v>
      </c>
      <c r="P81" s="80" t="s">
        <v>163</v>
      </c>
      <c r="Q81" s="176">
        <v>290.81</v>
      </c>
    </row>
    <row r="82" spans="4:17" x14ac:dyDescent="0.25">
      <c r="D82"/>
      <c r="K82" s="77">
        <v>45320</v>
      </c>
      <c r="L82" s="78" t="s">
        <v>27</v>
      </c>
      <c r="M82" s="79">
        <v>50</v>
      </c>
      <c r="O82" s="77">
        <v>45485</v>
      </c>
      <c r="P82" s="80" t="s">
        <v>124</v>
      </c>
      <c r="Q82" s="176">
        <v>300.75</v>
      </c>
    </row>
    <row r="83" spans="4:17" x14ac:dyDescent="0.25">
      <c r="D83"/>
      <c r="K83" s="77">
        <v>45320</v>
      </c>
      <c r="L83" s="78" t="s">
        <v>28</v>
      </c>
      <c r="M83" s="79">
        <v>50.49</v>
      </c>
      <c r="O83" s="77">
        <v>45517</v>
      </c>
      <c r="P83" s="80" t="s">
        <v>223</v>
      </c>
      <c r="Q83" s="176">
        <v>275.38</v>
      </c>
    </row>
    <row r="84" spans="4:17" x14ac:dyDescent="0.25">
      <c r="D84"/>
      <c r="K84" s="77">
        <v>45320</v>
      </c>
      <c r="L84" s="78" t="s">
        <v>29</v>
      </c>
      <c r="M84" s="79">
        <v>200</v>
      </c>
      <c r="O84" s="77">
        <v>45548</v>
      </c>
      <c r="P84" s="80" t="s">
        <v>165</v>
      </c>
      <c r="Q84" s="176">
        <v>330.64</v>
      </c>
    </row>
    <row r="85" spans="4:17" x14ac:dyDescent="0.25">
      <c r="D85"/>
      <c r="K85" s="77">
        <v>45320</v>
      </c>
      <c r="L85" s="78" t="s">
        <v>30</v>
      </c>
      <c r="M85" s="79">
        <v>100</v>
      </c>
      <c r="O85" s="77">
        <v>45580</v>
      </c>
      <c r="P85" s="80" t="s">
        <v>137</v>
      </c>
      <c r="Q85" s="176">
        <v>303.27</v>
      </c>
    </row>
    <row r="86" spans="4:17" x14ac:dyDescent="0.25">
      <c r="D86"/>
      <c r="K86" s="77">
        <v>45321</v>
      </c>
      <c r="L86" s="78" t="s">
        <v>31</v>
      </c>
      <c r="M86" s="79">
        <v>150</v>
      </c>
      <c r="O86" s="77">
        <v>45610</v>
      </c>
      <c r="P86" s="80" t="s">
        <v>233</v>
      </c>
      <c r="Q86" s="176">
        <v>283.91000000000003</v>
      </c>
    </row>
    <row r="87" spans="4:17" ht="15.75" thickBot="1" x14ac:dyDescent="0.3">
      <c r="D87"/>
      <c r="K87" s="77">
        <v>45321</v>
      </c>
      <c r="L87" s="78" t="s">
        <v>32</v>
      </c>
      <c r="M87" s="79">
        <v>100</v>
      </c>
      <c r="O87" s="77">
        <v>45639</v>
      </c>
      <c r="P87" s="80" t="s">
        <v>264</v>
      </c>
      <c r="Q87" s="176">
        <v>337.57</v>
      </c>
    </row>
    <row r="88" spans="4:17" ht="15.75" thickBot="1" x14ac:dyDescent="0.3">
      <c r="D88"/>
      <c r="K88" s="77">
        <v>45321</v>
      </c>
      <c r="L88" s="78" t="s">
        <v>33</v>
      </c>
      <c r="M88" s="79">
        <v>100</v>
      </c>
      <c r="O88" s="70" t="s">
        <v>253</v>
      </c>
      <c r="P88" s="71"/>
      <c r="Q88" s="72">
        <f>SUM(Q78:Q87)</f>
        <v>3241.65</v>
      </c>
    </row>
    <row r="89" spans="4:17" ht="15.75" thickBot="1" x14ac:dyDescent="0.3">
      <c r="D89"/>
      <c r="K89" s="77">
        <v>45321</v>
      </c>
      <c r="L89" s="78" t="s">
        <v>35</v>
      </c>
      <c r="M89" s="79">
        <v>100</v>
      </c>
      <c r="O89" s="276"/>
      <c r="P89" s="15"/>
      <c r="Q89" s="3"/>
    </row>
    <row r="90" spans="4:17" ht="18.75" x14ac:dyDescent="0.25">
      <c r="D90"/>
      <c r="K90" s="77">
        <v>45321</v>
      </c>
      <c r="L90" s="78" t="s">
        <v>36</v>
      </c>
      <c r="M90" s="79">
        <v>220</v>
      </c>
      <c r="O90" s="296" t="s">
        <v>150</v>
      </c>
      <c r="P90" s="307"/>
      <c r="Q90" s="308"/>
    </row>
    <row r="91" spans="4:17" x14ac:dyDescent="0.25">
      <c r="D91"/>
      <c r="K91" s="77">
        <v>45321</v>
      </c>
      <c r="L91" s="78" t="s">
        <v>37</v>
      </c>
      <c r="M91" s="79">
        <v>200</v>
      </c>
      <c r="O91" s="309" t="s">
        <v>359</v>
      </c>
      <c r="P91" s="310"/>
      <c r="Q91" s="311"/>
    </row>
    <row r="92" spans="4:17" ht="15.75" thickBot="1" x14ac:dyDescent="0.3">
      <c r="D92"/>
      <c r="K92" s="77">
        <v>45322</v>
      </c>
      <c r="L92" s="78" t="s">
        <v>38</v>
      </c>
      <c r="M92" s="79">
        <v>50</v>
      </c>
      <c r="O92" s="180">
        <v>45608</v>
      </c>
      <c r="P92" s="181" t="s">
        <v>229</v>
      </c>
      <c r="Q92" s="182">
        <v>2000</v>
      </c>
    </row>
    <row r="93" spans="4:17" ht="15.75" thickBot="1" x14ac:dyDescent="0.3">
      <c r="D93"/>
      <c r="K93" s="77">
        <v>45322</v>
      </c>
      <c r="L93" s="78" t="s">
        <v>39</v>
      </c>
      <c r="M93" s="79">
        <v>100</v>
      </c>
      <c r="O93" s="300" t="s">
        <v>253</v>
      </c>
      <c r="P93" s="301"/>
      <c r="Q93" s="302">
        <f>SUM(Q92)</f>
        <v>2000</v>
      </c>
    </row>
    <row r="94" spans="4:17" ht="15.75" thickBot="1" x14ac:dyDescent="0.3">
      <c r="D94"/>
      <c r="K94" s="77">
        <v>45322</v>
      </c>
      <c r="L94" s="78" t="s">
        <v>40</v>
      </c>
      <c r="M94" s="79">
        <v>200</v>
      </c>
      <c r="O94" s="278" t="s">
        <v>360</v>
      </c>
      <c r="P94" s="312"/>
      <c r="Q94" s="291"/>
    </row>
    <row r="95" spans="4:17" x14ac:dyDescent="0.25">
      <c r="D95"/>
      <c r="K95" s="77">
        <v>45322</v>
      </c>
      <c r="L95" s="78" t="s">
        <v>41</v>
      </c>
      <c r="M95" s="79">
        <v>150</v>
      </c>
      <c r="O95" s="104">
        <v>45315</v>
      </c>
      <c r="P95" s="105" t="s">
        <v>213</v>
      </c>
      <c r="Q95" s="182">
        <v>327</v>
      </c>
    </row>
    <row r="96" spans="4:17" x14ac:dyDescent="0.25">
      <c r="D96"/>
      <c r="K96" s="77">
        <v>45323</v>
      </c>
      <c r="L96" s="78" t="s">
        <v>64</v>
      </c>
      <c r="M96" s="79">
        <v>200</v>
      </c>
      <c r="O96" s="77">
        <v>45380</v>
      </c>
      <c r="P96" s="80" t="s">
        <v>214</v>
      </c>
      <c r="Q96" s="176">
        <v>327</v>
      </c>
    </row>
    <row r="97" spans="4:17" ht="15.75" thickBot="1" x14ac:dyDescent="0.3">
      <c r="D97"/>
      <c r="K97" s="77">
        <v>45324</v>
      </c>
      <c r="L97" s="78" t="s">
        <v>65</v>
      </c>
      <c r="M97" s="79">
        <v>50</v>
      </c>
      <c r="O97" s="77">
        <v>45471</v>
      </c>
      <c r="P97" s="80" t="s">
        <v>123</v>
      </c>
      <c r="Q97" s="176">
        <v>654</v>
      </c>
    </row>
    <row r="98" spans="4:17" ht="15.75" thickBot="1" x14ac:dyDescent="0.3">
      <c r="D98"/>
      <c r="K98" s="77">
        <v>45327</v>
      </c>
      <c r="L98" s="78" t="s">
        <v>66</v>
      </c>
      <c r="M98" s="79">
        <v>20</v>
      </c>
      <c r="O98" s="300" t="s">
        <v>253</v>
      </c>
      <c r="P98" s="301"/>
      <c r="Q98" s="302">
        <f>SUM(Q95:Q97)</f>
        <v>1308</v>
      </c>
    </row>
    <row r="99" spans="4:17" ht="15.75" thickBot="1" x14ac:dyDescent="0.3">
      <c r="D99"/>
      <c r="K99" s="77">
        <v>45328</v>
      </c>
      <c r="L99" s="78" t="s">
        <v>67</v>
      </c>
      <c r="M99" s="79">
        <v>80</v>
      </c>
      <c r="O99" s="278" t="s">
        <v>361</v>
      </c>
      <c r="P99" s="279"/>
      <c r="Q99" s="291"/>
    </row>
    <row r="100" spans="4:17" x14ac:dyDescent="0.25">
      <c r="D100"/>
      <c r="K100" s="77">
        <v>45328</v>
      </c>
      <c r="L100" s="78" t="s">
        <v>68</v>
      </c>
      <c r="M100" s="79">
        <v>200</v>
      </c>
      <c r="O100" s="104">
        <v>45307</v>
      </c>
      <c r="P100" s="105" t="s">
        <v>56</v>
      </c>
      <c r="Q100" s="182">
        <v>169</v>
      </c>
    </row>
    <row r="101" spans="4:17" x14ac:dyDescent="0.25">
      <c r="D101"/>
      <c r="K101" s="77">
        <v>45330</v>
      </c>
      <c r="L101" s="78" t="s">
        <v>69</v>
      </c>
      <c r="M101" s="79">
        <v>200</v>
      </c>
      <c r="O101" s="77">
        <v>45330</v>
      </c>
      <c r="P101" s="95" t="s">
        <v>127</v>
      </c>
      <c r="Q101" s="176">
        <v>557.92999999999995</v>
      </c>
    </row>
    <row r="102" spans="4:17" x14ac:dyDescent="0.25">
      <c r="D102"/>
      <c r="K102" s="77">
        <v>45334</v>
      </c>
      <c r="L102" s="78" t="s">
        <v>70</v>
      </c>
      <c r="M102" s="79">
        <v>60</v>
      </c>
      <c r="O102" s="77">
        <v>45355</v>
      </c>
      <c r="P102" s="80" t="s">
        <v>75</v>
      </c>
      <c r="Q102" s="176">
        <v>577.22</v>
      </c>
    </row>
    <row r="103" spans="4:17" x14ac:dyDescent="0.25">
      <c r="D103"/>
      <c r="K103" s="77">
        <v>45369</v>
      </c>
      <c r="L103" s="78" t="s">
        <v>206</v>
      </c>
      <c r="M103" s="79">
        <v>100</v>
      </c>
      <c r="O103" s="77">
        <v>45408</v>
      </c>
      <c r="P103" s="95" t="s">
        <v>128</v>
      </c>
      <c r="Q103" s="176">
        <v>557.92999999999995</v>
      </c>
    </row>
    <row r="104" spans="4:17" x14ac:dyDescent="0.25">
      <c r="D104"/>
      <c r="K104" s="77">
        <v>45397</v>
      </c>
      <c r="L104" s="78" t="s">
        <v>309</v>
      </c>
      <c r="M104" s="79">
        <v>28000</v>
      </c>
      <c r="O104" s="77">
        <v>45484</v>
      </c>
      <c r="P104" s="80" t="s">
        <v>100</v>
      </c>
      <c r="Q104" s="176">
        <v>817.73</v>
      </c>
    </row>
    <row r="105" spans="4:17" x14ac:dyDescent="0.25">
      <c r="D105"/>
      <c r="K105" s="77">
        <v>45398</v>
      </c>
      <c r="L105" s="78" t="s">
        <v>310</v>
      </c>
      <c r="M105" s="79">
        <v>10000</v>
      </c>
      <c r="O105" s="77">
        <v>45489</v>
      </c>
      <c r="P105" s="80" t="s">
        <v>101</v>
      </c>
      <c r="Q105" s="176">
        <v>170</v>
      </c>
    </row>
    <row r="106" spans="4:17" x14ac:dyDescent="0.25">
      <c r="D106"/>
      <c r="K106" s="77">
        <v>45408</v>
      </c>
      <c r="L106" s="78" t="s">
        <v>311</v>
      </c>
      <c r="M106" s="79">
        <v>80000</v>
      </c>
      <c r="O106" s="77">
        <v>45502</v>
      </c>
      <c r="P106" s="80" t="s">
        <v>126</v>
      </c>
      <c r="Q106" s="176">
        <v>557.92999999999995</v>
      </c>
    </row>
    <row r="107" spans="4:17" x14ac:dyDescent="0.25">
      <c r="D107"/>
      <c r="K107" s="77">
        <v>45422</v>
      </c>
      <c r="L107" s="78" t="s">
        <v>311</v>
      </c>
      <c r="M107" s="79">
        <v>10000</v>
      </c>
      <c r="O107" s="77">
        <v>45551</v>
      </c>
      <c r="P107" s="80" t="s">
        <v>108</v>
      </c>
      <c r="Q107" s="176">
        <v>170</v>
      </c>
    </row>
    <row r="108" spans="4:17" x14ac:dyDescent="0.25">
      <c r="D108"/>
      <c r="K108" s="77">
        <v>45425</v>
      </c>
      <c r="L108" s="78" t="s">
        <v>205</v>
      </c>
      <c r="M108" s="79">
        <v>70</v>
      </c>
      <c r="O108" s="77">
        <v>45558</v>
      </c>
      <c r="P108" s="80" t="s">
        <v>134</v>
      </c>
      <c r="Q108" s="176">
        <v>1660.74</v>
      </c>
    </row>
    <row r="109" spans="4:17" x14ac:dyDescent="0.25">
      <c r="D109"/>
      <c r="K109" s="77">
        <v>45467</v>
      </c>
      <c r="L109" s="80" t="s">
        <v>204</v>
      </c>
      <c r="M109" s="79">
        <v>200</v>
      </c>
      <c r="O109" s="77">
        <v>45588</v>
      </c>
      <c r="P109" s="80" t="s">
        <v>138</v>
      </c>
      <c r="Q109" s="176">
        <v>625.32000000000005</v>
      </c>
    </row>
    <row r="110" spans="4:17" ht="15.75" thickBot="1" x14ac:dyDescent="0.3">
      <c r="D110"/>
      <c r="K110" s="106">
        <v>45630</v>
      </c>
      <c r="L110" s="122" t="s">
        <v>309</v>
      </c>
      <c r="M110" s="123">
        <v>621.91999999999996</v>
      </c>
      <c r="O110" s="77">
        <v>45595</v>
      </c>
      <c r="P110" s="80" t="s">
        <v>139</v>
      </c>
      <c r="Q110" s="176">
        <v>557.92999999999995</v>
      </c>
    </row>
    <row r="111" spans="4:17" ht="15.75" thickBot="1" x14ac:dyDescent="0.3">
      <c r="D111"/>
      <c r="K111" s="70" t="s">
        <v>253</v>
      </c>
      <c r="L111" s="71"/>
      <c r="M111" s="72">
        <f>SUM(M64:M110)</f>
        <v>133972.41</v>
      </c>
      <c r="O111" s="77">
        <v>45609</v>
      </c>
      <c r="P111" s="80" t="s">
        <v>232</v>
      </c>
      <c r="Q111" s="176">
        <v>240.5</v>
      </c>
    </row>
    <row r="112" spans="4:17" ht="15.75" thickBot="1" x14ac:dyDescent="0.3">
      <c r="D112"/>
      <c r="K112" s="111" t="s">
        <v>312</v>
      </c>
      <c r="L112" s="342"/>
      <c r="M112" s="112"/>
      <c r="O112" s="77">
        <v>45614</v>
      </c>
      <c r="P112" s="80" t="s">
        <v>234</v>
      </c>
      <c r="Q112" s="176">
        <v>170</v>
      </c>
    </row>
    <row r="113" spans="4:17" ht="15.75" thickBot="1" x14ac:dyDescent="0.3">
      <c r="D113"/>
      <c r="K113" s="93" t="s">
        <v>313</v>
      </c>
      <c r="L113" s="94" t="s">
        <v>623</v>
      </c>
      <c r="M113" s="68">
        <v>2312.37</v>
      </c>
      <c r="O113" s="77">
        <v>45637</v>
      </c>
      <c r="P113" s="80" t="s">
        <v>263</v>
      </c>
      <c r="Q113" s="189">
        <v>192.41</v>
      </c>
    </row>
    <row r="114" spans="4:17" ht="15.75" thickBot="1" x14ac:dyDescent="0.3">
      <c r="D114"/>
      <c r="K114" s="70" t="s">
        <v>253</v>
      </c>
      <c r="L114" s="71"/>
      <c r="M114" s="72">
        <f>SUM(S113:S180)</f>
        <v>0</v>
      </c>
      <c r="O114" s="70" t="s">
        <v>253</v>
      </c>
      <c r="P114" s="71"/>
      <c r="Q114" s="72">
        <f>SUM(Q100:Q113)</f>
        <v>7024.6399999999994</v>
      </c>
    </row>
    <row r="115" spans="4:17" ht="15.75" thickBot="1" x14ac:dyDescent="0.3">
      <c r="D115"/>
      <c r="K115" s="111" t="s">
        <v>314</v>
      </c>
      <c r="L115" s="341"/>
      <c r="M115" s="124"/>
      <c r="O115" s="276"/>
      <c r="P115" s="15"/>
      <c r="Q115" s="3"/>
    </row>
    <row r="116" spans="4:17" ht="19.5" thickBot="1" x14ac:dyDescent="0.3">
      <c r="D116"/>
      <c r="K116" s="66" t="s">
        <v>313</v>
      </c>
      <c r="L116" s="67" t="s">
        <v>315</v>
      </c>
      <c r="M116" s="68">
        <v>48339.88</v>
      </c>
      <c r="O116" s="296" t="s">
        <v>43</v>
      </c>
      <c r="P116" s="190"/>
      <c r="Q116" s="191"/>
    </row>
    <row r="117" spans="4:17" ht="15.75" thickBot="1" x14ac:dyDescent="0.3">
      <c r="D117"/>
      <c r="K117" s="70" t="s">
        <v>253</v>
      </c>
      <c r="L117" s="71"/>
      <c r="M117" s="72">
        <f>SUM(M116)</f>
        <v>48339.88</v>
      </c>
      <c r="O117" s="278" t="s">
        <v>362</v>
      </c>
      <c r="P117" s="305"/>
      <c r="Q117" s="313"/>
    </row>
    <row r="118" spans="4:17" ht="15.75" thickBot="1" x14ac:dyDescent="0.3">
      <c r="D118"/>
      <c r="K118" s="744" t="s">
        <v>316</v>
      </c>
      <c r="L118" s="745"/>
      <c r="M118" s="746"/>
      <c r="O118" s="104">
        <v>45363</v>
      </c>
      <c r="P118" s="105" t="s">
        <v>215</v>
      </c>
      <c r="Q118" s="182">
        <v>121.7</v>
      </c>
    </row>
    <row r="119" spans="4:17" x14ac:dyDescent="0.25">
      <c r="D119"/>
      <c r="K119" s="177">
        <v>45315</v>
      </c>
      <c r="L119" s="113" t="s">
        <v>211</v>
      </c>
      <c r="M119" s="186">
        <v>2725</v>
      </c>
      <c r="O119" s="77">
        <v>45600</v>
      </c>
      <c r="P119" s="80" t="s">
        <v>363</v>
      </c>
      <c r="Q119" s="176">
        <v>300</v>
      </c>
    </row>
    <row r="120" spans="4:17" x14ac:dyDescent="0.25">
      <c r="D120"/>
      <c r="K120" s="178">
        <v>45434</v>
      </c>
      <c r="L120" s="80" t="s">
        <v>156</v>
      </c>
      <c r="M120" s="187">
        <v>150</v>
      </c>
      <c r="O120" s="77">
        <v>45601</v>
      </c>
      <c r="P120" s="9" t="s">
        <v>441</v>
      </c>
      <c r="Q120" s="176">
        <v>800</v>
      </c>
    </row>
    <row r="121" spans="4:17" x14ac:dyDescent="0.25">
      <c r="D121"/>
      <c r="K121" s="178">
        <v>45449</v>
      </c>
      <c r="L121" s="80" t="s">
        <v>157</v>
      </c>
      <c r="M121" s="187">
        <v>60</v>
      </c>
      <c r="O121" s="77">
        <v>45634</v>
      </c>
      <c r="P121" s="80" t="s">
        <v>259</v>
      </c>
      <c r="Q121" s="176">
        <v>300</v>
      </c>
    </row>
    <row r="122" spans="4:17" ht="15.75" thickBot="1" x14ac:dyDescent="0.3">
      <c r="D122"/>
      <c r="K122" s="178">
        <v>45470</v>
      </c>
      <c r="L122" s="80" t="s">
        <v>182</v>
      </c>
      <c r="M122" s="187">
        <v>105</v>
      </c>
      <c r="O122" s="77">
        <v>45653</v>
      </c>
      <c r="P122" s="80" t="s">
        <v>269</v>
      </c>
      <c r="Q122" s="176">
        <v>300</v>
      </c>
    </row>
    <row r="123" spans="4:17" ht="15.75" thickBot="1" x14ac:dyDescent="0.3">
      <c r="D123"/>
      <c r="K123" s="178">
        <v>45649</v>
      </c>
      <c r="L123" s="110" t="s">
        <v>317</v>
      </c>
      <c r="M123" s="187">
        <v>80</v>
      </c>
      <c r="O123" s="70" t="s">
        <v>253</v>
      </c>
      <c r="P123" s="71"/>
      <c r="Q123" s="72">
        <f>SUM(Q118:Q122)</f>
        <v>1821.7</v>
      </c>
    </row>
    <row r="124" spans="4:17" ht="15.75" thickBot="1" x14ac:dyDescent="0.3">
      <c r="D124"/>
      <c r="K124" s="178">
        <v>45649</v>
      </c>
      <c r="L124" s="110" t="s">
        <v>318</v>
      </c>
      <c r="M124" s="188">
        <v>70</v>
      </c>
      <c r="O124" s="276"/>
      <c r="P124" s="15"/>
      <c r="Q124" s="3"/>
    </row>
    <row r="125" spans="4:17" ht="19.5" thickBot="1" x14ac:dyDescent="0.3">
      <c r="D125"/>
      <c r="K125" s="70" t="s">
        <v>253</v>
      </c>
      <c r="L125" s="71"/>
      <c r="M125" s="716">
        <f>SUM(M119:M124)</f>
        <v>3190</v>
      </c>
      <c r="O125" s="314" t="s">
        <v>49</v>
      </c>
      <c r="P125" s="315"/>
      <c r="Q125" s="316"/>
    </row>
    <row r="126" spans="4:17" ht="15.75" thickBot="1" x14ac:dyDescent="0.3">
      <c r="D126"/>
      <c r="K126" s="125" t="s">
        <v>319</v>
      </c>
      <c r="L126" s="342"/>
      <c r="M126" s="112"/>
      <c r="O126" s="289" t="s">
        <v>364</v>
      </c>
      <c r="P126" s="293"/>
      <c r="Q126" s="317"/>
    </row>
    <row r="127" spans="4:17" ht="15.75" thickBot="1" x14ac:dyDescent="0.3">
      <c r="D127"/>
      <c r="K127" s="97" t="s">
        <v>7</v>
      </c>
      <c r="L127" s="540"/>
      <c r="M127" s="75">
        <v>22.38</v>
      </c>
      <c r="O127" s="177">
        <v>45302</v>
      </c>
      <c r="P127" s="105" t="s">
        <v>51</v>
      </c>
      <c r="Q127" s="194">
        <v>1250.6300000000001</v>
      </c>
    </row>
    <row r="128" spans="4:17" ht="15.75" thickBot="1" x14ac:dyDescent="0.3">
      <c r="D128"/>
      <c r="K128" s="70" t="s">
        <v>253</v>
      </c>
      <c r="L128" s="71"/>
      <c r="M128" s="72">
        <f>SUM(M127)</f>
        <v>22.38</v>
      </c>
      <c r="O128" s="178">
        <v>45327</v>
      </c>
      <c r="P128" s="80" t="s">
        <v>216</v>
      </c>
      <c r="Q128" s="187">
        <v>2005.6</v>
      </c>
    </row>
    <row r="129" spans="4:17" x14ac:dyDescent="0.25">
      <c r="D129"/>
      <c r="O129" s="178">
        <v>45355</v>
      </c>
      <c r="P129" s="80" t="s">
        <v>112</v>
      </c>
      <c r="Q129" s="187">
        <v>2011.6</v>
      </c>
    </row>
    <row r="130" spans="4:17" x14ac:dyDescent="0.25">
      <c r="D130"/>
      <c r="O130" s="318">
        <v>45384</v>
      </c>
      <c r="P130" s="95" t="s">
        <v>113</v>
      </c>
      <c r="Q130" s="187">
        <v>2005.68</v>
      </c>
    </row>
    <row r="131" spans="4:17" x14ac:dyDescent="0.25">
      <c r="D131"/>
      <c r="O131" s="178">
        <v>45415</v>
      </c>
      <c r="P131" s="80" t="s">
        <v>115</v>
      </c>
      <c r="Q131" s="187">
        <v>1962.92</v>
      </c>
    </row>
    <row r="132" spans="4:17" x14ac:dyDescent="0.25">
      <c r="D132"/>
      <c r="O132" s="178">
        <v>45448</v>
      </c>
      <c r="P132" s="80" t="s">
        <v>116</v>
      </c>
      <c r="Q132" s="187">
        <v>1979.17</v>
      </c>
    </row>
    <row r="133" spans="4:17" x14ac:dyDescent="0.25">
      <c r="D133"/>
      <c r="O133" s="178">
        <v>45462</v>
      </c>
      <c r="P133" s="80" t="s">
        <v>166</v>
      </c>
      <c r="Q133" s="187">
        <v>1751.79</v>
      </c>
    </row>
    <row r="134" spans="4:17" x14ac:dyDescent="0.25">
      <c r="D134"/>
      <c r="O134" s="178">
        <v>45482</v>
      </c>
      <c r="P134" s="80" t="s">
        <v>166</v>
      </c>
      <c r="Q134" s="187">
        <v>1500</v>
      </c>
    </row>
    <row r="135" spans="4:17" x14ac:dyDescent="0.25">
      <c r="D135"/>
      <c r="O135" s="178">
        <v>45533</v>
      </c>
      <c r="P135" s="80" t="s">
        <v>166</v>
      </c>
      <c r="Q135" s="187">
        <v>1000</v>
      </c>
    </row>
    <row r="136" spans="4:17" x14ac:dyDescent="0.25">
      <c r="D136"/>
      <c r="O136" s="178">
        <v>45551</v>
      </c>
      <c r="P136" s="80" t="s">
        <v>166</v>
      </c>
      <c r="Q136" s="187">
        <v>1500</v>
      </c>
    </row>
    <row r="137" spans="4:17" x14ac:dyDescent="0.25">
      <c r="D137"/>
      <c r="O137" s="178">
        <v>45554</v>
      </c>
      <c r="P137" s="80" t="s">
        <v>109</v>
      </c>
      <c r="Q137" s="187">
        <v>2238.92</v>
      </c>
    </row>
    <row r="138" spans="4:17" x14ac:dyDescent="0.25">
      <c r="D138"/>
      <c r="O138" s="178">
        <v>45630</v>
      </c>
      <c r="P138" s="80" t="s">
        <v>258</v>
      </c>
      <c r="Q138" s="187">
        <v>931.43</v>
      </c>
    </row>
    <row r="139" spans="4:17" ht="15.75" thickBot="1" x14ac:dyDescent="0.3">
      <c r="D139"/>
      <c r="O139" s="179">
        <v>45644</v>
      </c>
      <c r="P139" s="299" t="s">
        <v>266</v>
      </c>
      <c r="Q139" s="188">
        <v>100.11</v>
      </c>
    </row>
    <row r="140" spans="4:17" ht="15.75" thickBot="1" x14ac:dyDescent="0.3">
      <c r="D140"/>
      <c r="O140" s="70" t="s">
        <v>253</v>
      </c>
      <c r="P140" s="71"/>
      <c r="Q140" s="72">
        <f>SUM(Q127:Q139)</f>
        <v>20237.849999999999</v>
      </c>
    </row>
    <row r="141" spans="4:17" ht="15.75" thickBot="1" x14ac:dyDescent="0.3">
      <c r="D141"/>
      <c r="O141" s="319" t="s">
        <v>365</v>
      </c>
      <c r="P141" s="320"/>
      <c r="Q141" s="321"/>
    </row>
    <row r="142" spans="4:17" x14ac:dyDescent="0.25">
      <c r="D142"/>
      <c r="O142" s="178">
        <v>45327</v>
      </c>
      <c r="P142" s="80" t="s">
        <v>149</v>
      </c>
      <c r="Q142" s="186">
        <v>983.7</v>
      </c>
    </row>
    <row r="143" spans="4:17" x14ac:dyDescent="0.25">
      <c r="D143"/>
      <c r="O143" s="178">
        <v>45355</v>
      </c>
      <c r="P143" s="80" t="s">
        <v>111</v>
      </c>
      <c r="Q143" s="187">
        <v>918.72</v>
      </c>
    </row>
    <row r="144" spans="4:17" x14ac:dyDescent="0.25">
      <c r="D144"/>
      <c r="O144" s="178">
        <v>45384</v>
      </c>
      <c r="P144" s="80" t="s">
        <v>148</v>
      </c>
      <c r="Q144" s="187">
        <v>1061.18</v>
      </c>
    </row>
    <row r="145" spans="4:17" x14ac:dyDescent="0.25">
      <c r="D145"/>
      <c r="O145" s="178">
        <v>45415</v>
      </c>
      <c r="P145" s="80" t="s">
        <v>114</v>
      </c>
      <c r="Q145" s="187">
        <v>978.15</v>
      </c>
    </row>
    <row r="146" spans="4:17" x14ac:dyDescent="0.25">
      <c r="D146"/>
      <c r="O146" s="178">
        <v>45448</v>
      </c>
      <c r="P146" s="80" t="s">
        <v>117</v>
      </c>
      <c r="Q146" s="187">
        <v>998.25</v>
      </c>
    </row>
    <row r="147" spans="4:17" x14ac:dyDescent="0.25">
      <c r="D147"/>
      <c r="O147" s="178">
        <v>45482</v>
      </c>
      <c r="P147" s="80" t="s">
        <v>118</v>
      </c>
      <c r="Q147" s="187">
        <v>923.31</v>
      </c>
    </row>
    <row r="148" spans="4:17" x14ac:dyDescent="0.25">
      <c r="D148"/>
      <c r="O148" s="178">
        <v>45505</v>
      </c>
      <c r="P148" s="80" t="s">
        <v>103</v>
      </c>
      <c r="Q148" s="187">
        <v>909.13</v>
      </c>
    </row>
    <row r="149" spans="4:17" x14ac:dyDescent="0.25">
      <c r="D149"/>
      <c r="O149" s="178">
        <v>45546</v>
      </c>
      <c r="P149" s="80" t="s">
        <v>107</v>
      </c>
      <c r="Q149" s="187">
        <v>999.93</v>
      </c>
    </row>
    <row r="150" spans="4:17" x14ac:dyDescent="0.25">
      <c r="D150"/>
      <c r="O150" s="178">
        <v>45572</v>
      </c>
      <c r="P150" s="80" t="s">
        <v>136</v>
      </c>
      <c r="Q150" s="187">
        <v>849</v>
      </c>
    </row>
    <row r="151" spans="4:17" x14ac:dyDescent="0.25">
      <c r="D151"/>
      <c r="O151" s="178">
        <v>45600</v>
      </c>
      <c r="P151" s="80" t="s">
        <v>226</v>
      </c>
      <c r="Q151" s="187">
        <v>1509.32</v>
      </c>
    </row>
    <row r="152" spans="4:17" ht="15.75" thickBot="1" x14ac:dyDescent="0.3">
      <c r="D152"/>
      <c r="O152" s="178">
        <v>45630</v>
      </c>
      <c r="P152" s="80" t="s">
        <v>257</v>
      </c>
      <c r="Q152" s="188">
        <v>944.81</v>
      </c>
    </row>
    <row r="153" spans="4:17" ht="15.75" thickBot="1" x14ac:dyDescent="0.3">
      <c r="D153"/>
      <c r="O153" s="70" t="s">
        <v>253</v>
      </c>
      <c r="P153" s="71"/>
      <c r="Q153" s="72">
        <f>SUM(Q142:Q152)</f>
        <v>11075.499999999998</v>
      </c>
    </row>
    <row r="154" spans="4:17" ht="15.75" thickBot="1" x14ac:dyDescent="0.3">
      <c r="D154"/>
      <c r="O154" s="322" t="s">
        <v>366</v>
      </c>
      <c r="P154" s="323"/>
      <c r="Q154" s="324"/>
    </row>
    <row r="155" spans="4:17" x14ac:dyDescent="0.25">
      <c r="D155"/>
      <c r="O155" s="178">
        <v>45307</v>
      </c>
      <c r="P155" s="80" t="s">
        <v>442</v>
      </c>
      <c r="Q155" s="186">
        <v>3122</v>
      </c>
    </row>
    <row r="156" spans="4:17" x14ac:dyDescent="0.25">
      <c r="D156"/>
      <c r="O156" s="178">
        <v>45329</v>
      </c>
      <c r="P156" s="80" t="s">
        <v>443</v>
      </c>
      <c r="Q156" s="187">
        <v>502</v>
      </c>
    </row>
    <row r="157" spans="4:17" x14ac:dyDescent="0.25">
      <c r="D157"/>
      <c r="O157" s="178">
        <v>45355</v>
      </c>
      <c r="P157" s="80" t="s">
        <v>444</v>
      </c>
      <c r="Q157" s="187">
        <v>502</v>
      </c>
    </row>
    <row r="158" spans="4:17" x14ac:dyDescent="0.25">
      <c r="D158"/>
      <c r="O158" s="178">
        <v>45384</v>
      </c>
      <c r="P158" s="80" t="s">
        <v>445</v>
      </c>
      <c r="Q158" s="187">
        <v>502</v>
      </c>
    </row>
    <row r="159" spans="4:17" x14ac:dyDescent="0.25">
      <c r="D159"/>
      <c r="O159" s="178">
        <v>45414</v>
      </c>
      <c r="P159" s="80" t="s">
        <v>446</v>
      </c>
      <c r="Q159" s="187">
        <v>502</v>
      </c>
    </row>
    <row r="160" spans="4:17" x14ac:dyDescent="0.25">
      <c r="D160"/>
      <c r="O160" s="178">
        <v>45446</v>
      </c>
      <c r="P160" s="80" t="s">
        <v>447</v>
      </c>
      <c r="Q160" s="187">
        <v>502</v>
      </c>
    </row>
    <row r="161" spans="4:17" x14ac:dyDescent="0.25">
      <c r="D161"/>
      <c r="O161" s="178">
        <v>45477</v>
      </c>
      <c r="P161" s="80" t="s">
        <v>448</v>
      </c>
      <c r="Q161" s="187">
        <v>532</v>
      </c>
    </row>
    <row r="162" spans="4:17" x14ac:dyDescent="0.25">
      <c r="D162"/>
      <c r="O162" s="178">
        <v>45504</v>
      </c>
      <c r="P162" s="80" t="s">
        <v>449</v>
      </c>
      <c r="Q162" s="187">
        <v>502</v>
      </c>
    </row>
    <row r="163" spans="4:17" x14ac:dyDescent="0.25">
      <c r="D163"/>
      <c r="O163" s="178">
        <v>45541</v>
      </c>
      <c r="P163" s="80" t="s">
        <v>450</v>
      </c>
      <c r="Q163" s="187">
        <v>252</v>
      </c>
    </row>
    <row r="164" spans="4:17" x14ac:dyDescent="0.25">
      <c r="D164"/>
      <c r="O164" s="178">
        <v>45572</v>
      </c>
      <c r="P164" s="80" t="s">
        <v>451</v>
      </c>
      <c r="Q164" s="187">
        <v>802</v>
      </c>
    </row>
    <row r="165" spans="4:17" x14ac:dyDescent="0.25">
      <c r="D165"/>
      <c r="O165" s="178">
        <v>45600</v>
      </c>
      <c r="P165" s="80" t="s">
        <v>452</v>
      </c>
      <c r="Q165" s="187">
        <v>602</v>
      </c>
    </row>
    <row r="166" spans="4:17" x14ac:dyDescent="0.25">
      <c r="D166"/>
      <c r="O166" s="178">
        <v>45632</v>
      </c>
      <c r="P166" s="110" t="s">
        <v>453</v>
      </c>
      <c r="Q166" s="187">
        <v>602</v>
      </c>
    </row>
    <row r="167" spans="4:17" ht="15.75" thickBot="1" x14ac:dyDescent="0.3">
      <c r="D167"/>
      <c r="O167" s="325">
        <v>45653</v>
      </c>
      <c r="P167" s="193" t="s">
        <v>454</v>
      </c>
      <c r="Q167" s="326">
        <v>602</v>
      </c>
    </row>
    <row r="168" spans="4:17" ht="15.75" thickBot="1" x14ac:dyDescent="0.3">
      <c r="D168"/>
      <c r="O168" s="70" t="s">
        <v>253</v>
      </c>
      <c r="P168" s="71"/>
      <c r="Q168" s="72">
        <f>SUM(Q155:Q167)</f>
        <v>9526</v>
      </c>
    </row>
    <row r="169" spans="4:17" x14ac:dyDescent="0.25">
      <c r="D169"/>
      <c r="O169" s="327" t="s">
        <v>379</v>
      </c>
      <c r="P169" s="328"/>
      <c r="Q169" s="329"/>
    </row>
    <row r="170" spans="4:17" x14ac:dyDescent="0.25">
      <c r="D170"/>
      <c r="O170" s="178">
        <v>45302</v>
      </c>
      <c r="P170" s="9" t="s">
        <v>180</v>
      </c>
      <c r="Q170" s="298">
        <v>706.08</v>
      </c>
    </row>
    <row r="171" spans="4:17" x14ac:dyDescent="0.25">
      <c r="D171"/>
      <c r="O171" s="178">
        <v>45307</v>
      </c>
      <c r="P171" s="4" t="s">
        <v>55</v>
      </c>
      <c r="Q171" s="298">
        <v>3588.83</v>
      </c>
    </row>
    <row r="172" spans="4:17" x14ac:dyDescent="0.25">
      <c r="D172"/>
      <c r="O172" s="178">
        <v>45338</v>
      </c>
      <c r="P172" s="4" t="s">
        <v>55</v>
      </c>
      <c r="Q172" s="298">
        <v>1987.15</v>
      </c>
    </row>
    <row r="173" spans="4:17" x14ac:dyDescent="0.25">
      <c r="D173"/>
      <c r="O173" s="178">
        <v>45369</v>
      </c>
      <c r="P173" s="9" t="s">
        <v>55</v>
      </c>
      <c r="Q173" s="298">
        <v>2014.24</v>
      </c>
    </row>
    <row r="174" spans="4:17" x14ac:dyDescent="0.25">
      <c r="D174"/>
      <c r="O174" s="178">
        <v>45398</v>
      </c>
      <c r="P174" s="4" t="s">
        <v>55</v>
      </c>
      <c r="Q174" s="298">
        <v>220</v>
      </c>
    </row>
    <row r="175" spans="4:17" x14ac:dyDescent="0.25">
      <c r="D175"/>
      <c r="O175" s="178">
        <v>45398</v>
      </c>
      <c r="P175" s="4" t="s">
        <v>55</v>
      </c>
      <c r="Q175" s="298">
        <v>2125.4499999999998</v>
      </c>
    </row>
    <row r="176" spans="4:17" x14ac:dyDescent="0.25">
      <c r="D176"/>
      <c r="O176" s="178">
        <v>45405</v>
      </c>
      <c r="P176" s="9" t="s">
        <v>167</v>
      </c>
      <c r="Q176" s="298">
        <v>547.13</v>
      </c>
    </row>
    <row r="177" spans="4:17" x14ac:dyDescent="0.25">
      <c r="D177"/>
      <c r="O177" s="178">
        <v>45428</v>
      </c>
      <c r="P177" s="9" t="s">
        <v>55</v>
      </c>
      <c r="Q177" s="298">
        <v>2176.5300000000002</v>
      </c>
    </row>
    <row r="178" spans="4:17" x14ac:dyDescent="0.25">
      <c r="D178"/>
      <c r="O178" s="178">
        <v>45460</v>
      </c>
      <c r="P178" s="9" t="s">
        <v>55</v>
      </c>
      <c r="Q178" s="298">
        <v>2189.63</v>
      </c>
    </row>
    <row r="179" spans="4:17" x14ac:dyDescent="0.25">
      <c r="D179"/>
      <c r="O179" s="178">
        <v>45489</v>
      </c>
      <c r="P179" s="9" t="s">
        <v>55</v>
      </c>
      <c r="Q179" s="298">
        <v>6837.9</v>
      </c>
    </row>
    <row r="180" spans="4:17" x14ac:dyDescent="0.25">
      <c r="D180"/>
      <c r="O180" s="178">
        <v>45496</v>
      </c>
      <c r="P180" s="9" t="s">
        <v>168</v>
      </c>
      <c r="Q180" s="298">
        <v>807.99</v>
      </c>
    </row>
    <row r="181" spans="4:17" x14ac:dyDescent="0.25">
      <c r="D181"/>
      <c r="O181" s="178">
        <v>45524</v>
      </c>
      <c r="P181" s="9" t="s">
        <v>55</v>
      </c>
      <c r="Q181" s="298">
        <v>645.4</v>
      </c>
    </row>
    <row r="182" spans="4:17" x14ac:dyDescent="0.25">
      <c r="D182"/>
      <c r="O182" s="178">
        <v>45544</v>
      </c>
      <c r="P182" s="9" t="s">
        <v>55</v>
      </c>
      <c r="Q182" s="298">
        <v>645.37</v>
      </c>
    </row>
    <row r="183" spans="4:17" x14ac:dyDescent="0.25">
      <c r="D183"/>
      <c r="O183" s="178">
        <v>45581</v>
      </c>
      <c r="P183" s="9" t="s">
        <v>55</v>
      </c>
      <c r="Q183" s="298">
        <v>645.37</v>
      </c>
    </row>
    <row r="184" spans="4:17" x14ac:dyDescent="0.25">
      <c r="D184"/>
      <c r="O184" s="178">
        <v>45609</v>
      </c>
      <c r="P184" s="9" t="s">
        <v>55</v>
      </c>
      <c r="Q184" s="298">
        <v>645.37</v>
      </c>
    </row>
    <row r="185" spans="4:17" ht="15.75" thickBot="1" x14ac:dyDescent="0.3">
      <c r="D185"/>
      <c r="O185" s="178">
        <v>45642</v>
      </c>
      <c r="P185" s="55" t="s">
        <v>55</v>
      </c>
      <c r="Q185" s="298">
        <v>869.82</v>
      </c>
    </row>
    <row r="186" spans="4:17" x14ac:dyDescent="0.25">
      <c r="D186"/>
      <c r="O186" s="300" t="s">
        <v>253</v>
      </c>
      <c r="P186" s="301"/>
      <c r="Q186" s="302">
        <f>SUM(Q170:Q185)</f>
        <v>26652.260000000002</v>
      </c>
    </row>
    <row r="187" spans="4:17" x14ac:dyDescent="0.25">
      <c r="D187"/>
      <c r="O187" s="330" t="s">
        <v>455</v>
      </c>
      <c r="P187" s="331"/>
      <c r="Q187" s="332"/>
    </row>
    <row r="188" spans="4:17" ht="15.75" thickBot="1" x14ac:dyDescent="0.3">
      <c r="D188"/>
      <c r="O188" s="260" t="s">
        <v>76</v>
      </c>
      <c r="P188" s="14" t="s">
        <v>222</v>
      </c>
      <c r="Q188" s="298">
        <v>1175.68</v>
      </c>
    </row>
    <row r="189" spans="4:17" ht="15.75" thickBot="1" x14ac:dyDescent="0.3">
      <c r="D189"/>
      <c r="O189" s="70" t="s">
        <v>253</v>
      </c>
      <c r="P189" s="71"/>
      <c r="Q189" s="72">
        <f>SUM(Q188)</f>
        <v>1175.68</v>
      </c>
    </row>
    <row r="190" spans="4:17" ht="15.75" thickBot="1" x14ac:dyDescent="0.3">
      <c r="D190"/>
      <c r="O190" s="276"/>
      <c r="P190" s="15"/>
      <c r="Q190" s="3"/>
    </row>
    <row r="191" spans="4:17" ht="19.5" thickBot="1" x14ac:dyDescent="0.3">
      <c r="D191"/>
      <c r="O191" s="314" t="s">
        <v>54</v>
      </c>
      <c r="P191" s="315"/>
      <c r="Q191" s="316"/>
    </row>
    <row r="192" spans="4:17" ht="15.75" thickBot="1" x14ac:dyDescent="0.3">
      <c r="D192"/>
      <c r="O192" s="333" t="s">
        <v>456</v>
      </c>
      <c r="P192" s="293"/>
      <c r="Q192" s="294"/>
    </row>
    <row r="193" spans="4:17" x14ac:dyDescent="0.25">
      <c r="D193"/>
      <c r="O193" s="177">
        <v>45363</v>
      </c>
      <c r="P193" s="181" t="s">
        <v>78</v>
      </c>
      <c r="Q193" s="186">
        <v>2700</v>
      </c>
    </row>
    <row r="194" spans="4:17" x14ac:dyDescent="0.25">
      <c r="D194"/>
      <c r="O194" s="178">
        <v>45404</v>
      </c>
      <c r="P194" s="95" t="s">
        <v>78</v>
      </c>
      <c r="Q194" s="187">
        <v>6000</v>
      </c>
    </row>
    <row r="195" spans="4:17" x14ac:dyDescent="0.25">
      <c r="D195"/>
      <c r="O195" s="178">
        <v>45441</v>
      </c>
      <c r="P195" s="95" t="s">
        <v>78</v>
      </c>
      <c r="Q195" s="187">
        <v>6000</v>
      </c>
    </row>
    <row r="196" spans="4:17" x14ac:dyDescent="0.25">
      <c r="D196"/>
      <c r="O196" s="178">
        <v>45450</v>
      </c>
      <c r="P196" s="95" t="s">
        <v>78</v>
      </c>
      <c r="Q196" s="187">
        <v>4000</v>
      </c>
    </row>
    <row r="197" spans="4:17" x14ac:dyDescent="0.25">
      <c r="D197"/>
      <c r="O197" s="178">
        <v>45484</v>
      </c>
      <c r="P197" s="95" t="s">
        <v>78</v>
      </c>
      <c r="Q197" s="187">
        <v>60</v>
      </c>
    </row>
    <row r="198" spans="4:17" ht="15.75" thickBot="1" x14ac:dyDescent="0.3">
      <c r="D198"/>
      <c r="O198" s="178">
        <v>45539</v>
      </c>
      <c r="P198" s="80" t="s">
        <v>217</v>
      </c>
      <c r="Q198" s="187">
        <v>420</v>
      </c>
    </row>
    <row r="199" spans="4:17" ht="15.75" thickBot="1" x14ac:dyDescent="0.3">
      <c r="D199"/>
      <c r="O199" s="70" t="s">
        <v>253</v>
      </c>
      <c r="P199" s="71"/>
      <c r="Q199" s="72">
        <f>SUM(Q193:Q198)</f>
        <v>19180</v>
      </c>
    </row>
    <row r="200" spans="4:17" ht="15.75" thickBot="1" x14ac:dyDescent="0.3">
      <c r="D200"/>
      <c r="O200" s="333" t="s">
        <v>457</v>
      </c>
      <c r="P200" s="293"/>
      <c r="Q200" s="294"/>
    </row>
    <row r="201" spans="4:17" x14ac:dyDescent="0.25">
      <c r="D201"/>
      <c r="O201" s="177">
        <v>45398</v>
      </c>
      <c r="P201" s="105" t="s">
        <v>458</v>
      </c>
      <c r="Q201" s="194">
        <v>28223.81</v>
      </c>
    </row>
    <row r="202" spans="4:17" x14ac:dyDescent="0.25">
      <c r="D202"/>
      <c r="O202" s="178">
        <v>45411</v>
      </c>
      <c r="P202" s="80" t="s">
        <v>459</v>
      </c>
      <c r="Q202" s="187">
        <v>41600</v>
      </c>
    </row>
    <row r="203" spans="4:17" x14ac:dyDescent="0.25">
      <c r="D203"/>
      <c r="O203" s="178">
        <v>45418</v>
      </c>
      <c r="P203" s="95" t="s">
        <v>129</v>
      </c>
      <c r="Q203" s="187">
        <v>29640</v>
      </c>
    </row>
    <row r="204" spans="4:17" x14ac:dyDescent="0.25">
      <c r="D204"/>
      <c r="O204" s="178">
        <v>45419</v>
      </c>
      <c r="P204" s="95" t="s">
        <v>130</v>
      </c>
      <c r="Q204" s="187">
        <v>18657.599999999999</v>
      </c>
    </row>
    <row r="205" spans="4:17" x14ac:dyDescent="0.25">
      <c r="D205"/>
      <c r="O205" s="178">
        <v>45429</v>
      </c>
      <c r="P205" s="117" t="s">
        <v>460</v>
      </c>
      <c r="Q205" s="187">
        <v>370.84</v>
      </c>
    </row>
    <row r="206" spans="4:17" x14ac:dyDescent="0.25">
      <c r="D206"/>
      <c r="O206" s="178">
        <v>45463</v>
      </c>
      <c r="P206" s="95" t="s">
        <v>179</v>
      </c>
      <c r="Q206" s="187">
        <v>600</v>
      </c>
    </row>
    <row r="207" spans="4:17" ht="15.75" thickBot="1" x14ac:dyDescent="0.3">
      <c r="D207"/>
      <c r="O207" s="179">
        <v>45621</v>
      </c>
      <c r="P207" s="334" t="s">
        <v>236</v>
      </c>
      <c r="Q207" s="188">
        <v>621.91999999999996</v>
      </c>
    </row>
    <row r="208" spans="4:17" ht="15.75" thickBot="1" x14ac:dyDescent="0.3">
      <c r="D208"/>
      <c r="O208" s="70" t="s">
        <v>253</v>
      </c>
      <c r="P208" s="71"/>
      <c r="Q208" s="72">
        <f>SUM(Q201:Q207)</f>
        <v>119714.17</v>
      </c>
    </row>
    <row r="209" spans="4:18" ht="15.75" thickBot="1" x14ac:dyDescent="0.3">
      <c r="D209"/>
      <c r="O209" s="276"/>
      <c r="P209" s="15"/>
      <c r="Q209" s="3"/>
    </row>
    <row r="210" spans="4:18" ht="19.5" thickBot="1" x14ac:dyDescent="0.3">
      <c r="D210"/>
      <c r="O210" s="335" t="s">
        <v>60</v>
      </c>
      <c r="P210" s="336"/>
      <c r="Q210" s="337"/>
    </row>
    <row r="211" spans="4:18" ht="12" customHeight="1" thickBot="1" x14ac:dyDescent="0.3">
      <c r="D211"/>
      <c r="O211" s="333" t="s">
        <v>439</v>
      </c>
      <c r="P211" s="293"/>
      <c r="Q211" s="294"/>
    </row>
    <row r="212" spans="4:18" ht="15.75" thickBot="1" x14ac:dyDescent="0.3">
      <c r="D212"/>
      <c r="O212" s="338" t="s">
        <v>461</v>
      </c>
      <c r="P212" s="339" t="s">
        <v>462</v>
      </c>
      <c r="Q212" s="340">
        <v>257.36</v>
      </c>
    </row>
    <row r="213" spans="4:18" ht="15.75" thickBot="1" x14ac:dyDescent="0.3">
      <c r="D213"/>
      <c r="O213" s="70" t="s">
        <v>253</v>
      </c>
      <c r="P213" s="71"/>
      <c r="Q213" s="72">
        <f>SUM(Q212)</f>
        <v>257.36</v>
      </c>
    </row>
    <row r="214" spans="4:18" x14ac:dyDescent="0.25">
      <c r="D214"/>
      <c r="P214" s="15"/>
    </row>
    <row r="215" spans="4:18" x14ac:dyDescent="0.25">
      <c r="J215" s="15"/>
      <c r="P215" s="15"/>
    </row>
    <row r="216" spans="4:18" x14ac:dyDescent="0.25">
      <c r="J216" s="15"/>
      <c r="P216" s="15"/>
    </row>
    <row r="217" spans="4:18" x14ac:dyDescent="0.25">
      <c r="P217" s="15"/>
      <c r="R217" s="15"/>
    </row>
    <row r="218" spans="4:18" x14ac:dyDescent="0.25">
      <c r="P218" s="15"/>
      <c r="R218" s="15"/>
    </row>
    <row r="219" spans="4:18" x14ac:dyDescent="0.25">
      <c r="P219" s="15"/>
      <c r="R219" s="15"/>
    </row>
    <row r="220" spans="4:18" x14ac:dyDescent="0.25">
      <c r="P220" s="15"/>
      <c r="R220" s="15"/>
    </row>
    <row r="221" spans="4:18" x14ac:dyDescent="0.25">
      <c r="P221" s="15"/>
      <c r="R221" s="15"/>
    </row>
    <row r="222" spans="4:18" x14ac:dyDescent="0.25">
      <c r="P222" s="15"/>
      <c r="R222" s="15"/>
    </row>
    <row r="223" spans="4:18" x14ac:dyDescent="0.25">
      <c r="P223" s="15"/>
      <c r="R223" s="15"/>
    </row>
    <row r="224" spans="4:18" x14ac:dyDescent="0.25">
      <c r="P224" s="15"/>
      <c r="R224" s="15"/>
    </row>
    <row r="225" spans="16:18" x14ac:dyDescent="0.25">
      <c r="P225" s="15"/>
      <c r="R225" s="15"/>
    </row>
    <row r="226" spans="16:18" x14ac:dyDescent="0.25">
      <c r="P226" s="15"/>
      <c r="R226" s="15"/>
    </row>
    <row r="227" spans="16:18" x14ac:dyDescent="0.25">
      <c r="P227" s="15"/>
      <c r="R227" s="15"/>
    </row>
    <row r="228" spans="16:18" x14ac:dyDescent="0.25">
      <c r="P228" s="15"/>
      <c r="R228" s="15"/>
    </row>
    <row r="229" spans="16:18" x14ac:dyDescent="0.25">
      <c r="P229" s="15"/>
      <c r="R229" s="15"/>
    </row>
    <row r="230" spans="16:18" x14ac:dyDescent="0.25">
      <c r="P230" s="15"/>
      <c r="R230" s="15"/>
    </row>
    <row r="231" spans="16:18" x14ac:dyDescent="0.25">
      <c r="P231" s="15"/>
      <c r="R231" s="15"/>
    </row>
    <row r="232" spans="16:18" x14ac:dyDescent="0.25">
      <c r="P232" s="15"/>
      <c r="R232" s="15"/>
    </row>
    <row r="233" spans="16:18" x14ac:dyDescent="0.25">
      <c r="P233" s="15"/>
      <c r="R233" s="15"/>
    </row>
    <row r="234" spans="16:18" x14ac:dyDescent="0.25">
      <c r="P234" s="15"/>
      <c r="R234" s="1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EEB91-E6C8-4711-8676-68583A23597E}">
  <dimension ref="A1:B50"/>
  <sheetViews>
    <sheetView topLeftCell="A15" workbookViewId="0">
      <selection activeCell="J9" sqref="J9"/>
    </sheetView>
  </sheetViews>
  <sheetFormatPr defaultRowHeight="15" x14ac:dyDescent="0.25"/>
  <cols>
    <col min="1" max="1" width="90.7109375" customWidth="1"/>
    <col min="2" max="2" width="19.28515625" bestFit="1" customWidth="1"/>
  </cols>
  <sheetData>
    <row r="1" spans="1:2" ht="22.5" x14ac:dyDescent="0.45">
      <c r="A1" s="752" t="s">
        <v>626</v>
      </c>
      <c r="B1" s="753"/>
    </row>
    <row r="2" spans="1:2" ht="15.75" thickBot="1" x14ac:dyDescent="0.3">
      <c r="A2" s="944" t="s">
        <v>844</v>
      </c>
      <c r="B2" s="945"/>
    </row>
    <row r="3" spans="1:2" ht="16.5" thickBot="1" x14ac:dyDescent="0.3">
      <c r="A3" s="942" t="s">
        <v>627</v>
      </c>
      <c r="B3" s="943"/>
    </row>
    <row r="4" spans="1:2" x14ac:dyDescent="0.25">
      <c r="A4" s="754" t="s">
        <v>628</v>
      </c>
      <c r="B4" s="777">
        <v>27400</v>
      </c>
    </row>
    <row r="5" spans="1:2" x14ac:dyDescent="0.25">
      <c r="A5" s="755" t="s">
        <v>629</v>
      </c>
      <c r="B5" s="778">
        <v>38400</v>
      </c>
    </row>
    <row r="6" spans="1:2" x14ac:dyDescent="0.25">
      <c r="A6" s="756" t="s">
        <v>630</v>
      </c>
      <c r="B6" s="778">
        <v>7500</v>
      </c>
    </row>
    <row r="7" spans="1:2" x14ac:dyDescent="0.25">
      <c r="A7" s="756" t="s">
        <v>631</v>
      </c>
      <c r="B7" s="778">
        <v>5600</v>
      </c>
    </row>
    <row r="8" spans="1:2" x14ac:dyDescent="0.25">
      <c r="A8" s="756" t="s">
        <v>632</v>
      </c>
      <c r="B8" s="779">
        <v>14400</v>
      </c>
    </row>
    <row r="9" spans="1:2" x14ac:dyDescent="0.25">
      <c r="A9" s="756" t="s">
        <v>633</v>
      </c>
      <c r="B9" s="779">
        <v>4800</v>
      </c>
    </row>
    <row r="10" spans="1:2" x14ac:dyDescent="0.25">
      <c r="A10" s="756" t="s">
        <v>634</v>
      </c>
      <c r="B10" s="779">
        <v>1500</v>
      </c>
    </row>
    <row r="11" spans="1:2" x14ac:dyDescent="0.25">
      <c r="A11" s="756" t="s">
        <v>635</v>
      </c>
      <c r="B11" s="779">
        <v>9300</v>
      </c>
    </row>
    <row r="12" spans="1:2" x14ac:dyDescent="0.25">
      <c r="A12" s="757" t="s">
        <v>636</v>
      </c>
      <c r="B12" s="780">
        <v>2400</v>
      </c>
    </row>
    <row r="13" spans="1:2" x14ac:dyDescent="0.25">
      <c r="A13" s="757" t="s">
        <v>637</v>
      </c>
      <c r="B13" s="779">
        <v>3000</v>
      </c>
    </row>
    <row r="14" spans="1:2" x14ac:dyDescent="0.25">
      <c r="A14" s="757" t="s">
        <v>86</v>
      </c>
      <c r="B14" s="779">
        <v>40000</v>
      </c>
    </row>
    <row r="15" spans="1:2" ht="15.75" thickBot="1" x14ac:dyDescent="0.3">
      <c r="A15" s="757" t="s">
        <v>297</v>
      </c>
      <c r="B15" s="781">
        <v>1000</v>
      </c>
    </row>
    <row r="16" spans="1:2" ht="23.25" customHeight="1" thickBot="1" x14ac:dyDescent="0.45">
      <c r="A16" s="782" t="s">
        <v>638</v>
      </c>
      <c r="B16" s="783">
        <f>SUM(B4:B15)</f>
        <v>155300</v>
      </c>
    </row>
    <row r="17" spans="1:2" ht="15.75" thickBot="1" x14ac:dyDescent="0.3">
      <c r="A17" s="276"/>
      <c r="B17" s="3"/>
    </row>
    <row r="18" spans="1:2" ht="16.5" thickBot="1" x14ac:dyDescent="0.3">
      <c r="A18" s="758" t="s">
        <v>639</v>
      </c>
      <c r="B18" s="759"/>
    </row>
    <row r="19" spans="1:2" ht="15.75" thickBot="1" x14ac:dyDescent="0.3">
      <c r="A19" s="762" t="s">
        <v>640</v>
      </c>
      <c r="B19" s="794"/>
    </row>
    <row r="20" spans="1:2" x14ac:dyDescent="0.25">
      <c r="A20" s="792" t="s">
        <v>641</v>
      </c>
      <c r="B20" s="784">
        <v>28000</v>
      </c>
    </row>
    <row r="21" spans="1:2" x14ac:dyDescent="0.25">
      <c r="A21" s="793" t="s">
        <v>665</v>
      </c>
      <c r="B21" s="780">
        <v>7000</v>
      </c>
    </row>
    <row r="22" spans="1:2" x14ac:dyDescent="0.25">
      <c r="A22" s="793" t="s">
        <v>664</v>
      </c>
      <c r="B22" s="776">
        <v>8500</v>
      </c>
    </row>
    <row r="23" spans="1:2" x14ac:dyDescent="0.25">
      <c r="A23" s="790" t="s">
        <v>642</v>
      </c>
      <c r="B23" s="776">
        <v>8500</v>
      </c>
    </row>
    <row r="24" spans="1:2" ht="15.75" thickBot="1" x14ac:dyDescent="0.3">
      <c r="A24" s="791" t="s">
        <v>643</v>
      </c>
      <c r="B24" s="795">
        <v>600</v>
      </c>
    </row>
    <row r="25" spans="1:2" ht="15.75" thickBot="1" x14ac:dyDescent="0.3">
      <c r="A25" s="769" t="s">
        <v>644</v>
      </c>
      <c r="B25" s="770">
        <f>SUM(B20:B24)</f>
        <v>52600</v>
      </c>
    </row>
    <row r="26" spans="1:2" ht="16.5" thickBot="1" x14ac:dyDescent="0.3">
      <c r="A26" s="762" t="s">
        <v>645</v>
      </c>
      <c r="B26" s="763"/>
    </row>
    <row r="27" spans="1:2" x14ac:dyDescent="0.25">
      <c r="A27" s="760" t="s">
        <v>646</v>
      </c>
      <c r="B27" s="786">
        <v>24000</v>
      </c>
    </row>
    <row r="28" spans="1:2" x14ac:dyDescent="0.25">
      <c r="A28" s="760" t="s">
        <v>647</v>
      </c>
      <c r="B28" s="787">
        <v>9000</v>
      </c>
    </row>
    <row r="29" spans="1:2" x14ac:dyDescent="0.25">
      <c r="A29" s="161" t="s">
        <v>648</v>
      </c>
      <c r="B29" s="776">
        <v>4000</v>
      </c>
    </row>
    <row r="30" spans="1:2" x14ac:dyDescent="0.25">
      <c r="A30" s="761" t="s">
        <v>649</v>
      </c>
      <c r="B30" s="788">
        <v>14000</v>
      </c>
    </row>
    <row r="31" spans="1:2" x14ac:dyDescent="0.25">
      <c r="A31" s="276" t="s">
        <v>666</v>
      </c>
      <c r="B31" s="785">
        <v>4000</v>
      </c>
    </row>
    <row r="32" spans="1:2" ht="15.75" thickBot="1" x14ac:dyDescent="0.3">
      <c r="A32" s="765" t="s">
        <v>650</v>
      </c>
      <c r="B32" s="789">
        <v>1500</v>
      </c>
    </row>
    <row r="33" spans="1:2" ht="15.75" thickBot="1" x14ac:dyDescent="0.3">
      <c r="A33" s="766" t="s">
        <v>644</v>
      </c>
      <c r="B33" s="767">
        <f>SUM(B27:B32)</f>
        <v>56500</v>
      </c>
    </row>
    <row r="34" spans="1:2" ht="15.75" thickBot="1" x14ac:dyDescent="0.3">
      <c r="A34" s="762" t="s">
        <v>651</v>
      </c>
      <c r="B34" s="768"/>
    </row>
    <row r="35" spans="1:2" x14ac:dyDescent="0.25">
      <c r="A35" s="796" t="s">
        <v>652</v>
      </c>
      <c r="B35" s="777">
        <v>16000</v>
      </c>
    </row>
    <row r="36" spans="1:2" x14ac:dyDescent="0.25">
      <c r="A36" s="793" t="s">
        <v>663</v>
      </c>
      <c r="B36" s="780">
        <v>5000</v>
      </c>
    </row>
    <row r="37" spans="1:2" x14ac:dyDescent="0.25">
      <c r="A37" s="797" t="s">
        <v>653</v>
      </c>
      <c r="B37" s="788">
        <v>3000</v>
      </c>
    </row>
    <row r="38" spans="1:2" x14ac:dyDescent="0.25">
      <c r="A38" s="797" t="s">
        <v>654</v>
      </c>
      <c r="B38" s="785">
        <v>500</v>
      </c>
    </row>
    <row r="39" spans="1:2" x14ac:dyDescent="0.25">
      <c r="A39" s="798" t="s">
        <v>655</v>
      </c>
      <c r="B39" s="799">
        <v>8000</v>
      </c>
    </row>
    <row r="40" spans="1:2" x14ac:dyDescent="0.25">
      <c r="A40" s="707" t="s">
        <v>656</v>
      </c>
      <c r="B40" s="785">
        <v>5400</v>
      </c>
    </row>
    <row r="41" spans="1:2" x14ac:dyDescent="0.25">
      <c r="A41" s="800" t="s">
        <v>657</v>
      </c>
      <c r="B41" s="778">
        <v>7000</v>
      </c>
    </row>
    <row r="42" spans="1:2" ht="15.75" thickBot="1" x14ac:dyDescent="0.3">
      <c r="A42" s="800" t="s">
        <v>658</v>
      </c>
      <c r="B42" s="789">
        <v>1000</v>
      </c>
    </row>
    <row r="43" spans="1:2" ht="15.75" thickBot="1" x14ac:dyDescent="0.3">
      <c r="A43" s="769" t="s">
        <v>644</v>
      </c>
      <c r="B43" s="770">
        <f>SUM(B35:B42)</f>
        <v>45900</v>
      </c>
    </row>
    <row r="44" spans="1:2" ht="15.75" thickBot="1" x14ac:dyDescent="0.3">
      <c r="A44" s="771" t="s">
        <v>659</v>
      </c>
      <c r="B44" s="772"/>
    </row>
    <row r="45" spans="1:2" ht="15.75" thickBot="1" x14ac:dyDescent="0.3">
      <c r="A45" s="773" t="s">
        <v>660</v>
      </c>
      <c r="B45" s="764">
        <v>300</v>
      </c>
    </row>
    <row r="46" spans="1:2" ht="15.75" thickBot="1" x14ac:dyDescent="0.3">
      <c r="A46" s="769" t="s">
        <v>644</v>
      </c>
      <c r="B46" s="770">
        <f>SUM(B44:B45)</f>
        <v>300</v>
      </c>
    </row>
    <row r="47" spans="1:2" ht="20.25" thickBot="1" x14ac:dyDescent="0.45">
      <c r="A47" s="801" t="s">
        <v>667</v>
      </c>
      <c r="B47" s="802">
        <v>155300</v>
      </c>
    </row>
    <row r="48" spans="1:2" x14ac:dyDescent="0.25">
      <c r="A48" s="276" t="s">
        <v>661</v>
      </c>
      <c r="B48" s="3"/>
    </row>
    <row r="49" spans="1:2" x14ac:dyDescent="0.25">
      <c r="A49" s="397" t="s">
        <v>662</v>
      </c>
      <c r="B49" s="3"/>
    </row>
    <row r="50" spans="1:2" ht="15.75" thickBot="1" x14ac:dyDescent="0.3">
      <c r="A50" s="774"/>
      <c r="B50" s="775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80403-9162-4E70-BC2D-50F8F1D3BBB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BILANCIO 2025</vt:lpstr>
      <vt:lpstr>EROGAZIONI LIBERALI</vt:lpstr>
      <vt:lpstr>REGISTRO</vt:lpstr>
      <vt:lpstr>BILANCIO 2024</vt:lpstr>
      <vt:lpstr>CONSUNTIVO 2024</vt:lpstr>
      <vt:lpstr>PREVISIONE 2025</vt:lpstr>
      <vt:lpstr>Foglio1</vt:lpstr>
      <vt:lpstr>'BILANCIO 2024'!Area_stampa</vt:lpstr>
      <vt:lpstr>'BILANCIO 2025'!Area_stampa</vt:lpstr>
      <vt:lpstr>'CONSUNTIVO 2024'!Area_stampa</vt:lpstr>
      <vt:lpstr>'PREVISIONE 2025'!Area_stampa</vt:lpstr>
      <vt:lpstr>REGISTRO!Area_stampa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a.serughetti</dc:creator>
  <cp:lastModifiedBy>Amministrazione</cp:lastModifiedBy>
  <cp:lastPrinted>2025-09-29T09:58:34Z</cp:lastPrinted>
  <dcterms:created xsi:type="dcterms:W3CDTF">2015-06-05T18:19:34Z</dcterms:created>
  <dcterms:modified xsi:type="dcterms:W3CDTF">2025-11-05T14:45:28Z</dcterms:modified>
</cp:coreProperties>
</file>